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" i="1" l="1"/>
  <c r="AP10" i="1"/>
  <c r="AU43" i="1"/>
  <c r="AP9" i="1"/>
  <c r="AP13" i="1"/>
  <c r="AP14" i="1"/>
  <c r="AP15" i="1"/>
  <c r="AU21" i="1" l="1"/>
  <c r="AV21" i="1" s="1"/>
  <c r="AP11" i="1" l="1"/>
  <c r="AR9" i="1" l="1"/>
  <c r="AQ9" i="1"/>
  <c r="AU23" i="1"/>
  <c r="AW23" i="1" s="1"/>
  <c r="AU25" i="1"/>
  <c r="AX25" i="1" s="1"/>
  <c r="AU27" i="1"/>
  <c r="AX27" i="1" s="1"/>
  <c r="AU29" i="1"/>
  <c r="AU31" i="1"/>
  <c r="AW31" i="1" s="1"/>
  <c r="AU33" i="1"/>
  <c r="AV33" i="1" s="1"/>
  <c r="AU35" i="1"/>
  <c r="AX35" i="1" s="1"/>
  <c r="AU37" i="1"/>
  <c r="AW37" i="1" s="1"/>
  <c r="AU39" i="1"/>
  <c r="AW39" i="1" s="1"/>
  <c r="AU41" i="1"/>
  <c r="AX41" i="1" s="1"/>
  <c r="AX21" i="1" l="1"/>
  <c r="AV37" i="1"/>
  <c r="AX37" i="1"/>
  <c r="AW41" i="1"/>
  <c r="AV41" i="1"/>
  <c r="AW33" i="1"/>
  <c r="AX33" i="1"/>
  <c r="AV25" i="1"/>
  <c r="AW25" i="1"/>
  <c r="AX39" i="1"/>
  <c r="AV39" i="1"/>
  <c r="AW35" i="1"/>
  <c r="AV35" i="1"/>
  <c r="AV31" i="1"/>
  <c r="AX31" i="1"/>
  <c r="AV27" i="1"/>
  <c r="AW27" i="1"/>
  <c r="AV29" i="1"/>
  <c r="AW29" i="1"/>
  <c r="AX29" i="1"/>
  <c r="AW21" i="1"/>
  <c r="AV23" i="1"/>
  <c r="AX23" i="1"/>
  <c r="AX43" i="1" l="1"/>
  <c r="AW43" i="1"/>
  <c r="AV43" i="1"/>
</calcChain>
</file>

<file path=xl/sharedStrings.xml><?xml version="1.0" encoding="utf-8"?>
<sst xmlns="http://schemas.openxmlformats.org/spreadsheetml/2006/main" count="432" uniqueCount="60">
  <si>
    <t>¿Qué hacer?</t>
  </si>
  <si>
    <t xml:space="preserve">2° En caso que las actividades pre-llenadas varíen en tu I.E., podrás cambiar el tipo de día (guíate por la Leyenda "Tipos de día" para seleccionar la letra que corresponda). </t>
  </si>
  <si>
    <t>Nota:</t>
  </si>
  <si>
    <t>LEYENDA  "Tipos de día"</t>
  </si>
  <si>
    <t>Nro. de días</t>
  </si>
  <si>
    <t>* Los días efectivos de aprendizaje escolar incluyen al día del logro.</t>
  </si>
  <si>
    <t>A</t>
  </si>
  <si>
    <t>Día efectivo de aprendizaje escolar*</t>
  </si>
  <si>
    <t>**La semana de planificación se inicia en marzo.</t>
  </si>
  <si>
    <t>B</t>
  </si>
  <si>
    <t>Semana de Planificación**</t>
  </si>
  <si>
    <t>C</t>
  </si>
  <si>
    <t>Jornadas de reflexión ***</t>
  </si>
  <si>
    <t>Complete según los datos del nivel en su IE:</t>
  </si>
  <si>
    <t>D</t>
  </si>
  <si>
    <t>Sábados o domingos</t>
  </si>
  <si>
    <t>E</t>
  </si>
  <si>
    <t>Vacaciones estudiantiles</t>
  </si>
  <si>
    <t>F</t>
  </si>
  <si>
    <t>Feriados</t>
  </si>
  <si>
    <t>G</t>
  </si>
  <si>
    <t>MES</t>
  </si>
  <si>
    <t>Semana 1</t>
  </si>
  <si>
    <t>Semana 2</t>
  </si>
  <si>
    <t>Semana 3</t>
  </si>
  <si>
    <t>Semana 4</t>
  </si>
  <si>
    <t>Semana 5</t>
  </si>
  <si>
    <t>Semana 6</t>
  </si>
  <si>
    <t>N° días</t>
  </si>
  <si>
    <t>MARZO</t>
  </si>
  <si>
    <t>L</t>
  </si>
  <si>
    <t>Ma</t>
  </si>
  <si>
    <t>Mi</t>
  </si>
  <si>
    <t>J</t>
  </si>
  <si>
    <t>V</t>
  </si>
  <si>
    <t>S</t>
  </si>
  <si>
    <t>Fecha</t>
  </si>
  <si>
    <t>Tipo</t>
  </si>
  <si>
    <t>EBR</t>
  </si>
  <si>
    <t>INICIAL</t>
  </si>
  <si>
    <t>PRIMARIA</t>
  </si>
  <si>
    <t>SECUNDARIA</t>
  </si>
  <si>
    <t>Horas diarias nivel primaria</t>
  </si>
  <si>
    <t>Horas diarias nivel inicial</t>
  </si>
  <si>
    <t>Horas diarias nivel secundaria</t>
  </si>
  <si>
    <t xml:space="preserve">Calendarización del año escolar, Nivel Inicial, Primaria, Secundaria. </t>
  </si>
  <si>
    <t>H</t>
  </si>
  <si>
    <t>Inicial</t>
  </si>
  <si>
    <t>950 horas lectivas anuales</t>
  </si>
  <si>
    <t>Primaria</t>
  </si>
  <si>
    <t>1100 horas lectivas anuales</t>
  </si>
  <si>
    <t>Secundaria</t>
  </si>
  <si>
    <t>1200 horas lectivas anuales</t>
  </si>
  <si>
    <t>Documentación final y Planificación 2020****</t>
  </si>
  <si>
    <t>1° La calendarización ya está pre-llenada con la fecha de inicio de clases, los feriados y la semana de planificación inicial.</t>
  </si>
  <si>
    <r>
      <t>Propuesta para la Calendarización del Año Escolar para alcanzar horas mínimas de acuerdo al R.V.</t>
    </r>
    <r>
      <rPr>
        <b/>
        <sz val="10"/>
        <rFont val="Arial Narrow"/>
        <family val="2"/>
      </rPr>
      <t xml:space="preserve"> Nº 220-2019-MINEDU.</t>
    </r>
    <r>
      <rPr>
        <sz val="10"/>
        <rFont val="Arial Narrow"/>
        <family val="2"/>
      </rPr>
      <t xml:space="preserve"> Aprueba la norma técnica denominada</t>
    </r>
    <r>
      <rPr>
        <b/>
        <sz val="10"/>
        <rFont val="Arial Narrow"/>
        <family val="2"/>
      </rPr>
      <t xml:space="preserve"> “Orientaciones para el desarrollo del Año Escolar 2020 en las instituciones Educativas y Programas Educativos de la Educación Básica”</t>
    </r>
    <r>
      <rPr>
        <sz val="10"/>
        <rFont val="Arial Narrow"/>
        <family val="2"/>
      </rPr>
      <t xml:space="preserve">. </t>
    </r>
  </si>
  <si>
    <t>*** Las Jornadas de Reflexión de acuerdo a la RV Nº 220-2019-MINEDU.</t>
  </si>
  <si>
    <t>**** Esta semana está prevista para la preparación de la documentación final del año escolar. Además, se inicia la planificación 2020, que implica la evaluación  (balance) de responsabilidades y resultados en la implementación de los CGE, que permita la planificación del año siguiente.</t>
  </si>
  <si>
    <t>Días Festivos Institucionales</t>
  </si>
  <si>
    <t>CALENDARIZACIÓN I.E. XXXXX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</si>
</sst>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3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 Rounded MT Bold"/>
      <family val="2"/>
    </font>
    <font>
      <b/>
      <sz val="20"/>
      <color rgb="FFC0000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4"/>
      <color theme="2" tint="-0.89999084444715716"/>
      <name val="Arial Rounded MT Bold"/>
      <family val="2"/>
    </font>
    <font>
      <b/>
      <sz val="14"/>
      <color theme="2" tint="-0.499984740745262"/>
      <name val="Arial Narrow"/>
      <family val="2"/>
    </font>
    <font>
      <b/>
      <i/>
      <sz val="14"/>
      <color theme="2" tint="-0.499984740745262"/>
      <name val="Calibri"/>
      <family val="2"/>
      <scheme val="minor"/>
    </font>
    <font>
      <sz val="14"/>
      <name val="Arial Narrow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0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 tint="4.9989318521683403E-2"/>
      <name val="Arial Narrow"/>
      <family val="2"/>
    </font>
    <font>
      <sz val="9"/>
      <color rgb="FF000000"/>
      <name val="Arial Narrow"/>
      <family val="2"/>
    </font>
    <font>
      <b/>
      <sz val="11"/>
      <name val="Calibri"/>
      <family val="2"/>
      <scheme val="minor"/>
    </font>
    <font>
      <b/>
      <sz val="9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1975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3F5F3"/>
        <bgColor indexed="64"/>
      </patternFill>
    </fill>
    <fill>
      <patternFill patternType="solid">
        <fgColor rgb="FFCFB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0"/>
        <bgColor rgb="FFFFE285"/>
      </patternFill>
    </fill>
    <fill>
      <patternFill patternType="solid">
        <fgColor rgb="FFBBFBB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5AB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43">
    <xf numFmtId="0" fontId="0" fillId="0" borderId="0" xfId="0"/>
    <xf numFmtId="0" fontId="6" fillId="3" borderId="0" xfId="1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7" fillId="3" borderId="0" xfId="1" applyFont="1" applyFill="1" applyBorder="1" applyAlignment="1" applyProtection="1">
      <alignment horizontal="left" vertical="center"/>
      <protection locked="0" hidden="1"/>
    </xf>
    <xf numFmtId="0" fontId="7" fillId="3" borderId="0" xfId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16" fillId="3" borderId="0" xfId="0" applyFont="1" applyFill="1" applyBorder="1" applyAlignment="1" applyProtection="1">
      <alignment vertical="center" wrapText="1"/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 wrapText="1"/>
      <protection hidden="1"/>
    </xf>
    <xf numFmtId="0" fontId="10" fillId="4" borderId="0" xfId="0" applyFont="1" applyFill="1" applyProtection="1">
      <protection hidden="1"/>
    </xf>
    <xf numFmtId="0" fontId="0" fillId="3" borderId="0" xfId="0" applyFill="1" applyAlignment="1" applyProtection="1"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Border="1" applyAlignment="1" applyProtection="1">
      <alignment wrapText="1"/>
      <protection hidden="1"/>
    </xf>
    <xf numFmtId="0" fontId="17" fillId="3" borderId="0" xfId="0" applyFont="1" applyFill="1" applyAlignment="1" applyProtection="1">
      <alignment wrapText="1"/>
      <protection hidden="1"/>
    </xf>
    <xf numFmtId="0" fontId="17" fillId="4" borderId="0" xfId="0" applyFont="1" applyFill="1" applyAlignment="1" applyProtection="1">
      <alignment wrapText="1"/>
      <protection hidden="1"/>
    </xf>
    <xf numFmtId="0" fontId="2" fillId="4" borderId="0" xfId="0" applyFont="1" applyFill="1" applyBorder="1" applyAlignment="1" applyProtection="1">
      <protection hidden="1"/>
    </xf>
    <xf numFmtId="0" fontId="8" fillId="4" borderId="0" xfId="0" applyFont="1" applyFill="1" applyBorder="1" applyAlignment="1" applyProtection="1">
      <protection hidden="1"/>
    </xf>
    <xf numFmtId="0" fontId="20" fillId="4" borderId="0" xfId="0" applyFont="1" applyFill="1" applyBorder="1" applyAlignment="1" applyProtection="1">
      <alignment vertical="top" wrapText="1"/>
      <protection hidden="1"/>
    </xf>
    <xf numFmtId="0" fontId="21" fillId="5" borderId="2" xfId="0" applyFont="1" applyFill="1" applyBorder="1" applyAlignment="1" applyProtection="1">
      <alignment vertical="center"/>
      <protection hidden="1"/>
    </xf>
    <xf numFmtId="0" fontId="21" fillId="5" borderId="3" xfId="0" applyFont="1" applyFill="1" applyBorder="1" applyAlignment="1" applyProtection="1">
      <alignment vertical="center"/>
      <protection hidden="1"/>
    </xf>
    <xf numFmtId="0" fontId="21" fillId="5" borderId="4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2" fillId="7" borderId="0" xfId="0" applyFont="1" applyFill="1" applyBorder="1" applyAlignment="1" applyProtection="1">
      <protection hidden="1"/>
    </xf>
    <xf numFmtId="0" fontId="0" fillId="7" borderId="0" xfId="0" applyFill="1" applyProtection="1"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23" fillId="7" borderId="0" xfId="0" applyFont="1" applyFill="1" applyBorder="1" applyAlignment="1" applyProtection="1">
      <protection hidden="1"/>
    </xf>
    <xf numFmtId="0" fontId="10" fillId="7" borderId="0" xfId="0" applyFont="1" applyFill="1" applyProtection="1">
      <protection hidden="1"/>
    </xf>
    <xf numFmtId="0" fontId="16" fillId="3" borderId="0" xfId="0" applyFont="1" applyFill="1" applyAlignment="1" applyProtection="1">
      <alignment vertical="top" wrapText="1"/>
      <protection hidden="1"/>
    </xf>
    <xf numFmtId="0" fontId="16" fillId="4" borderId="0" xfId="0" applyFont="1" applyFill="1" applyAlignment="1" applyProtection="1">
      <alignment vertical="top" wrapText="1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vertical="top" wrapText="1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 wrapText="1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13" borderId="1" xfId="0" applyFill="1" applyBorder="1" applyAlignment="1" applyProtection="1">
      <alignment horizontal="center" vertical="center"/>
      <protection hidden="1"/>
    </xf>
    <xf numFmtId="0" fontId="0" fillId="14" borderId="1" xfId="0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wrapText="1"/>
      <protection hidden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6" fillId="7" borderId="0" xfId="1" applyFont="1" applyFill="1" applyAlignment="1" applyProtection="1">
      <protection hidden="1"/>
    </xf>
    <xf numFmtId="0" fontId="10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Protection="1">
      <protection hidden="1"/>
    </xf>
    <xf numFmtId="0" fontId="0" fillId="7" borderId="0" xfId="0" applyFill="1"/>
    <xf numFmtId="0" fontId="0" fillId="7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 hidden="1"/>
    </xf>
    <xf numFmtId="0" fontId="25" fillId="0" borderId="1" xfId="0" applyFont="1" applyFill="1" applyBorder="1" applyAlignment="1" applyProtection="1">
      <alignment horizontal="center" wrapText="1"/>
      <protection locked="0"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165" fontId="0" fillId="17" borderId="8" xfId="0" applyNumberFormat="1" applyFont="1" applyFill="1" applyBorder="1" applyAlignment="1" applyProtection="1">
      <alignment horizontal="center" vertical="center"/>
      <protection hidden="1"/>
    </xf>
    <xf numFmtId="165" fontId="0" fillId="17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/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19" borderId="14" xfId="0" applyFont="1" applyFill="1" applyBorder="1" applyAlignment="1" applyProtection="1">
      <alignment horizontal="center" vertical="center"/>
      <protection locked="0"/>
    </xf>
    <xf numFmtId="165" fontId="0" fillId="17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165" fontId="0" fillId="17" borderId="9" xfId="0" applyNumberFormat="1" applyFont="1" applyFill="1" applyBorder="1" applyAlignment="1" applyProtection="1">
      <alignment horizontal="center" vertical="center"/>
      <protection hidden="1"/>
    </xf>
    <xf numFmtId="165" fontId="0" fillId="17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165" fontId="0" fillId="17" borderId="22" xfId="0" applyNumberFormat="1" applyFont="1" applyFill="1" applyBorder="1" applyAlignment="1" applyProtection="1">
      <alignment horizontal="center" vertical="center"/>
      <protection hidden="1"/>
    </xf>
    <xf numFmtId="165" fontId="0" fillId="17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165" fontId="0" fillId="17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27" fillId="15" borderId="38" xfId="0" applyFont="1" applyFill="1" applyBorder="1" applyAlignment="1" applyProtection="1">
      <alignment horizontal="center" vertical="center"/>
      <protection hidden="1"/>
    </xf>
    <xf numFmtId="0" fontId="27" fillId="15" borderId="39" xfId="0" applyFont="1" applyFill="1" applyBorder="1" applyAlignment="1" applyProtection="1">
      <alignment horizontal="center" vertical="center"/>
      <protection hidden="1"/>
    </xf>
    <xf numFmtId="0" fontId="27" fillId="15" borderId="40" xfId="0" applyFont="1" applyFill="1" applyBorder="1" applyAlignment="1" applyProtection="1">
      <alignment horizontal="center" vertical="center"/>
      <protection hidden="1"/>
    </xf>
    <xf numFmtId="0" fontId="27" fillId="15" borderId="41" xfId="0" applyFont="1" applyFill="1" applyBorder="1" applyAlignment="1" applyProtection="1">
      <alignment horizontal="center" vertical="center"/>
      <protection hidden="1"/>
    </xf>
    <xf numFmtId="0" fontId="27" fillId="15" borderId="42" xfId="0" applyFont="1" applyFill="1" applyBorder="1" applyAlignment="1" applyProtection="1">
      <alignment horizontal="center" vertical="center"/>
      <protection hidden="1"/>
    </xf>
    <xf numFmtId="0" fontId="29" fillId="15" borderId="44" xfId="0" applyFont="1" applyFill="1" applyBorder="1" applyAlignment="1" applyProtection="1">
      <alignment horizontal="center"/>
      <protection hidden="1"/>
    </xf>
    <xf numFmtId="0" fontId="31" fillId="16" borderId="45" xfId="0" applyFont="1" applyFill="1" applyBorder="1" applyAlignment="1" applyProtection="1">
      <alignment horizontal="center"/>
      <protection hidden="1"/>
    </xf>
    <xf numFmtId="0" fontId="29" fillId="15" borderId="27" xfId="0" applyFont="1" applyFill="1" applyBorder="1" applyAlignment="1" applyProtection="1">
      <alignment horizontal="center"/>
      <protection hidden="1"/>
    </xf>
    <xf numFmtId="0" fontId="31" fillId="16" borderId="43" xfId="0" applyFont="1" applyFill="1" applyBorder="1" applyAlignment="1" applyProtection="1">
      <alignment horizont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4" fillId="21" borderId="7" xfId="2" applyFont="1" applyFill="1" applyBorder="1" applyAlignment="1" applyProtection="1">
      <alignment horizontal="center" vertical="center"/>
      <protection hidden="1"/>
    </xf>
    <xf numFmtId="0" fontId="4" fillId="21" borderId="24" xfId="2" applyFont="1" applyFill="1" applyBorder="1" applyAlignment="1" applyProtection="1">
      <alignment horizontal="center" vertical="center"/>
      <protection hidden="1"/>
    </xf>
    <xf numFmtId="0" fontId="34" fillId="21" borderId="24" xfId="0" applyFont="1" applyFill="1" applyBorder="1" applyAlignment="1" applyProtection="1">
      <alignment horizontal="center" vertical="center"/>
      <protection hidden="1"/>
    </xf>
    <xf numFmtId="0" fontId="34" fillId="21" borderId="7" xfId="0" applyFont="1" applyFill="1" applyBorder="1" applyAlignment="1" applyProtection="1">
      <alignment horizontal="center" vertical="center"/>
      <protection hidden="1"/>
    </xf>
    <xf numFmtId="0" fontId="34" fillId="21" borderId="7" xfId="0" applyFont="1" applyFill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left" wrapText="1"/>
      <protection hidden="1"/>
    </xf>
    <xf numFmtId="0" fontId="8" fillId="0" borderId="3" xfId="0" applyFont="1" applyFill="1" applyBorder="1" applyAlignment="1" applyProtection="1">
      <alignment horizontal="left" wrapText="1"/>
      <protection hidden="1"/>
    </xf>
    <xf numFmtId="0" fontId="8" fillId="0" borderId="4" xfId="0" applyFont="1" applyFill="1" applyBorder="1" applyAlignment="1" applyProtection="1">
      <alignment horizontal="left" wrapText="1"/>
      <protection hidden="1"/>
    </xf>
    <xf numFmtId="0" fontId="26" fillId="4" borderId="2" xfId="0" applyFont="1" applyFill="1" applyBorder="1" applyAlignment="1" applyProtection="1">
      <alignment horizontal="center" wrapText="1"/>
      <protection hidden="1"/>
    </xf>
    <xf numFmtId="0" fontId="26" fillId="4" borderId="3" xfId="0" applyFont="1" applyFill="1" applyBorder="1" applyAlignment="1" applyProtection="1">
      <alignment horizontal="center" wrapText="1"/>
      <protection hidden="1"/>
    </xf>
    <xf numFmtId="0" fontId="26" fillId="4" borderId="4" xfId="0" applyFont="1" applyFill="1" applyBorder="1" applyAlignment="1" applyProtection="1">
      <alignment horizontal="center" wrapText="1"/>
      <protection hidden="1"/>
    </xf>
    <xf numFmtId="0" fontId="4" fillId="18" borderId="44" xfId="0" applyFont="1" applyFill="1" applyBorder="1" applyAlignment="1" applyProtection="1">
      <alignment horizontal="center" vertical="center"/>
      <protection hidden="1"/>
    </xf>
    <xf numFmtId="0" fontId="4" fillId="18" borderId="45" xfId="0" applyFont="1" applyFill="1" applyBorder="1" applyAlignment="1" applyProtection="1">
      <alignment horizontal="center" vertical="center"/>
      <protection hidden="1"/>
    </xf>
    <xf numFmtId="0" fontId="4" fillId="18" borderId="27" xfId="0" applyFont="1" applyFill="1" applyBorder="1" applyAlignment="1" applyProtection="1">
      <alignment horizontal="center" vertical="center"/>
      <protection hidden="1"/>
    </xf>
    <xf numFmtId="0" fontId="4" fillId="18" borderId="43" xfId="0" applyFont="1" applyFill="1" applyBorder="1" applyAlignment="1" applyProtection="1">
      <alignment horizontal="center" vertical="center"/>
      <protection hidden="1"/>
    </xf>
    <xf numFmtId="0" fontId="18" fillId="5" borderId="44" xfId="0" applyFont="1" applyFill="1" applyBorder="1" applyAlignment="1" applyProtection="1">
      <alignment horizontal="center" vertical="center" wrapText="1"/>
      <protection hidden="1"/>
    </xf>
    <xf numFmtId="0" fontId="18" fillId="5" borderId="45" xfId="0" applyFont="1" applyFill="1" applyBorder="1" applyAlignment="1" applyProtection="1">
      <alignment horizontal="center" vertical="center" wrapText="1"/>
      <protection hidden="1"/>
    </xf>
    <xf numFmtId="0" fontId="2" fillId="5" borderId="30" xfId="0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/>
      <protection hidden="1"/>
    </xf>
    <xf numFmtId="0" fontId="2" fillId="5" borderId="34" xfId="0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center"/>
      <protection locked="0" hidden="1"/>
    </xf>
    <xf numFmtId="164" fontId="28" fillId="16" borderId="9" xfId="0" applyNumberFormat="1" applyFont="1" applyFill="1" applyBorder="1" applyAlignment="1" applyProtection="1">
      <alignment horizontal="center" vertical="center"/>
      <protection hidden="1"/>
    </xf>
    <xf numFmtId="164" fontId="28" fillId="16" borderId="16" xfId="0" applyNumberFormat="1" applyFont="1" applyFill="1" applyBorder="1" applyAlignment="1" applyProtection="1">
      <alignment horizontal="center" vertical="center"/>
      <protection hidden="1"/>
    </xf>
    <xf numFmtId="164" fontId="28" fillId="16" borderId="13" xfId="0" applyNumberFormat="1" applyFont="1" applyFill="1" applyBorder="1" applyAlignment="1" applyProtection="1">
      <alignment horizontal="center" vertical="center"/>
      <protection hidden="1"/>
    </xf>
    <xf numFmtId="164" fontId="28" fillId="16" borderId="17" xfId="0" applyNumberFormat="1" applyFont="1" applyFill="1" applyBorder="1" applyAlignment="1" applyProtection="1">
      <alignment horizontal="center" vertical="center"/>
      <protection hidden="1"/>
    </xf>
    <xf numFmtId="0" fontId="30" fillId="16" borderId="44" xfId="2" quotePrefix="1" applyFont="1" applyFill="1" applyBorder="1" applyAlignment="1" applyProtection="1">
      <alignment horizontal="center" vertical="center"/>
      <protection hidden="1"/>
    </xf>
    <xf numFmtId="0" fontId="30" fillId="16" borderId="45" xfId="2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32" fillId="20" borderId="0" xfId="0" applyFont="1" applyFill="1" applyBorder="1" applyAlignment="1" applyProtection="1">
      <alignment horizontal="left" vertical="center" wrapText="1"/>
      <protection hidden="1"/>
    </xf>
    <xf numFmtId="0" fontId="32" fillId="20" borderId="6" xfId="0" applyFont="1" applyFill="1" applyBorder="1" applyAlignment="1" applyProtection="1">
      <alignment horizontal="left" vertical="center" wrapText="1"/>
      <protection hidden="1"/>
    </xf>
    <xf numFmtId="0" fontId="21" fillId="5" borderId="28" xfId="0" applyFont="1" applyFill="1" applyBorder="1" applyAlignment="1" applyProtection="1">
      <alignment horizontal="center" vertical="center"/>
      <protection hidden="1"/>
    </xf>
    <xf numFmtId="0" fontId="21" fillId="5" borderId="11" xfId="0" applyFont="1" applyFill="1" applyBorder="1" applyAlignment="1" applyProtection="1">
      <alignment horizontal="center" vertical="center"/>
      <protection hidden="1"/>
    </xf>
    <xf numFmtId="0" fontId="21" fillId="5" borderId="29" xfId="0" applyFont="1" applyFill="1" applyBorder="1" applyAlignment="1" applyProtection="1">
      <alignment horizontal="center" vertical="center"/>
      <protection hidden="1"/>
    </xf>
    <xf numFmtId="0" fontId="21" fillId="5" borderId="24" xfId="0" applyFont="1" applyFill="1" applyBorder="1" applyAlignment="1" applyProtection="1">
      <alignment horizontal="center" vertical="center"/>
      <protection hidden="1"/>
    </xf>
    <xf numFmtId="0" fontId="21" fillId="5" borderId="25" xfId="0" applyFont="1" applyFill="1" applyBorder="1" applyAlignment="1" applyProtection="1">
      <alignment horizontal="center" vertical="center"/>
      <protection hidden="1"/>
    </xf>
    <xf numFmtId="0" fontId="21" fillId="5" borderId="26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2" fillId="5" borderId="33" xfId="0" applyFont="1" applyFill="1" applyBorder="1" applyAlignment="1" applyProtection="1">
      <alignment horizontal="center" vertical="center"/>
      <protection hidden="1"/>
    </xf>
    <xf numFmtId="0" fontId="21" fillId="5" borderId="35" xfId="0" applyFont="1" applyFill="1" applyBorder="1" applyAlignment="1" applyProtection="1">
      <alignment horizontal="center" vertical="center"/>
      <protection locked="0" hidden="1"/>
    </xf>
    <xf numFmtId="0" fontId="21" fillId="5" borderId="36" xfId="0" applyFont="1" applyFill="1" applyBorder="1" applyAlignment="1" applyProtection="1">
      <alignment horizontal="center" vertical="center"/>
      <protection locked="0" hidden="1"/>
    </xf>
    <xf numFmtId="0" fontId="21" fillId="5" borderId="37" xfId="0" applyFont="1" applyFill="1" applyBorder="1" applyAlignment="1" applyProtection="1">
      <alignment horizontal="center" vertical="center"/>
      <protection locked="0" hidden="1"/>
    </xf>
    <xf numFmtId="0" fontId="9" fillId="8" borderId="2" xfId="2" applyFont="1" applyFill="1" applyBorder="1" applyAlignment="1" applyProtection="1">
      <alignment horizontal="center" vertical="center"/>
      <protection hidden="1"/>
    </xf>
    <xf numFmtId="0" fontId="9" fillId="8" borderId="3" xfId="2" applyFont="1" applyFill="1" applyBorder="1" applyAlignment="1" applyProtection="1">
      <alignment horizontal="center" vertical="center"/>
      <protection hidden="1"/>
    </xf>
    <xf numFmtId="0" fontId="9" fillId="8" borderId="4" xfId="2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left" wrapText="1"/>
      <protection hidden="1"/>
    </xf>
    <xf numFmtId="0" fontId="22" fillId="7" borderId="0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center" vertical="center" wrapText="1"/>
      <protection locked="0" hidden="1"/>
    </xf>
    <xf numFmtId="0" fontId="21" fillId="5" borderId="3" xfId="0" applyFont="1" applyFill="1" applyBorder="1" applyAlignment="1" applyProtection="1">
      <alignment horizontal="center" vertical="center" wrapText="1"/>
      <protection locked="0" hidden="1"/>
    </xf>
    <xf numFmtId="0" fontId="21" fillId="5" borderId="4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22" fillId="7" borderId="0" xfId="0" applyFont="1" applyFill="1" applyBorder="1" applyAlignment="1" applyProtection="1">
      <alignment horizontal="left" wrapText="1"/>
      <protection hidden="1"/>
    </xf>
  </cellXfs>
  <cellStyles count="3">
    <cellStyle name="60% - Énfasis3" xfId="2" builtinId="40"/>
    <cellStyle name="Normal" xfId="0" builtinId="0"/>
    <cellStyle name="Título" xfId="1" builtinId="15"/>
  </cellStyles>
  <dxfs count="294"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rgb="FFABE3FF"/>
          <bgColor rgb="FF81D5FF"/>
        </patternFill>
      </fill>
    </dxf>
    <dxf>
      <fill>
        <patternFill>
          <bgColor rgb="FF8BD8FF"/>
        </patternFill>
      </fill>
    </dxf>
    <dxf>
      <fill>
        <patternFill>
          <bgColor rgb="FF8BD8FF"/>
        </patternFill>
      </fill>
    </dxf>
    <dxf>
      <fill>
        <patternFill>
          <bgColor rgb="FFF9D1B5"/>
        </patternFill>
      </fill>
    </dxf>
    <dxf>
      <fill>
        <patternFill>
          <bgColor rgb="FFCFB7FF"/>
        </patternFill>
      </fill>
    </dxf>
    <dxf>
      <fill>
        <patternFill>
          <bgColor rgb="FF5DC9FF"/>
        </patternFill>
      </fill>
    </dxf>
    <dxf>
      <fill>
        <patternFill>
          <bgColor rgb="FFFFE285"/>
        </patternFill>
      </fill>
    </dxf>
    <dxf>
      <fill>
        <patternFill>
          <bgColor rgb="FFC3F5F3"/>
        </patternFill>
      </fill>
    </dxf>
    <dxf>
      <fill>
        <patternFill>
          <bgColor rgb="FFDCB9FF"/>
        </patternFill>
      </fill>
    </dxf>
    <dxf>
      <fill>
        <patternFill>
          <bgColor rgb="FFFF696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ABE3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rgb="FFB2ACFE"/>
        </patternFill>
      </fill>
    </dxf>
    <dxf>
      <font>
        <color rgb="FFF2F2F2"/>
      </font>
    </dxf>
    <dxf>
      <fill>
        <patternFill>
          <bgColor rgb="FFFFE593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"/>
  <sheetViews>
    <sheetView tabSelected="1" zoomScale="86" zoomScaleNormal="86" workbookViewId="0">
      <selection activeCell="AP16" sqref="AP16:AR16"/>
    </sheetView>
  </sheetViews>
  <sheetFormatPr baseColWidth="10" defaultColWidth="3.81640625" defaultRowHeight="14.5" x14ac:dyDescent="0.35"/>
  <cols>
    <col min="3" max="3" width="8.453125" customWidth="1"/>
    <col min="4" max="4" width="8.54296875" customWidth="1"/>
    <col min="5" max="5" width="4" customWidth="1"/>
    <col min="47" max="47" width="5.81640625" customWidth="1"/>
    <col min="48" max="48" width="8.54296875" customWidth="1"/>
    <col min="49" max="49" width="10.81640625" customWidth="1"/>
    <col min="50" max="50" width="12.26953125" customWidth="1"/>
    <col min="51" max="51" width="3.81640625" style="57"/>
  </cols>
  <sheetData>
    <row r="1" spans="1:51" ht="22.5" x14ac:dyDescent="0.45">
      <c r="A1" s="1"/>
      <c r="B1" s="109" t="s">
        <v>59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53"/>
    </row>
    <row r="2" spans="1:51" ht="26" x14ac:dyDescent="0.35">
      <c r="A2" s="2"/>
      <c r="B2" s="3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  <c r="S2" s="6"/>
      <c r="T2" s="6"/>
      <c r="U2" s="6"/>
      <c r="V2" s="6"/>
      <c r="W2" s="6"/>
      <c r="X2" s="6"/>
      <c r="Y2" s="7"/>
      <c r="Z2" s="7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6"/>
      <c r="AO2" s="6"/>
      <c r="AP2" s="6"/>
      <c r="AQ2" s="6"/>
      <c r="AR2" s="6"/>
      <c r="AS2" s="6"/>
      <c r="AT2" s="6"/>
      <c r="AU2" s="2"/>
      <c r="AV2" s="2"/>
      <c r="AW2" s="2"/>
      <c r="AX2" s="2"/>
      <c r="AY2" s="38"/>
    </row>
    <row r="3" spans="1:51" ht="18.5" x14ac:dyDescent="0.35">
      <c r="A3" s="11"/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4"/>
      <c r="AV3" s="14"/>
      <c r="AW3" s="14"/>
      <c r="AX3" s="14"/>
      <c r="AY3" s="54"/>
    </row>
    <row r="4" spans="1:51" ht="18" x14ac:dyDescent="0.35">
      <c r="A4" s="11"/>
      <c r="B4" s="141" t="s">
        <v>54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"/>
      <c r="AV4" s="16"/>
      <c r="AW4" s="16"/>
      <c r="AX4" s="16"/>
      <c r="AY4" s="54"/>
    </row>
    <row r="5" spans="1:51" ht="18" x14ac:dyDescent="0.35">
      <c r="A5" s="11"/>
      <c r="B5" s="141" t="s">
        <v>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5"/>
      <c r="AV5" s="16"/>
      <c r="AW5" s="16"/>
      <c r="AX5" s="16"/>
      <c r="AY5" s="54"/>
    </row>
    <row r="6" spans="1:51" ht="1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38"/>
    </row>
    <row r="7" spans="1:51" ht="15.75" x14ac:dyDescent="0.25">
      <c r="A7" s="17"/>
      <c r="B7" s="20"/>
      <c r="C7" s="20"/>
      <c r="D7" s="21" t="s">
        <v>2</v>
      </c>
      <c r="E7" s="20"/>
      <c r="F7" s="20"/>
      <c r="G7" s="20"/>
      <c r="H7" s="20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  <c r="U7" s="23"/>
      <c r="V7" s="24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25"/>
      <c r="AV7" s="17"/>
      <c r="AW7" s="26"/>
      <c r="AX7" s="17"/>
      <c r="AY7" s="35"/>
    </row>
    <row r="8" spans="1:51" ht="26.25" customHeight="1" x14ac:dyDescent="0.35">
      <c r="A8" s="17"/>
      <c r="B8" s="20"/>
      <c r="C8" s="20"/>
      <c r="D8" s="135" t="s">
        <v>47</v>
      </c>
      <c r="E8" s="135"/>
      <c r="F8" s="136" t="s">
        <v>48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0"/>
      <c r="V8" s="19"/>
      <c r="W8" s="17"/>
      <c r="X8" s="27"/>
      <c r="Y8" s="28" t="s">
        <v>3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0"/>
      <c r="AP8" s="31" t="s">
        <v>4</v>
      </c>
      <c r="AQ8" s="32"/>
      <c r="AR8" s="33"/>
      <c r="AS8" s="17"/>
      <c r="AT8" s="142" t="s">
        <v>5</v>
      </c>
      <c r="AU8" s="142"/>
      <c r="AV8" s="142"/>
      <c r="AW8" s="142"/>
      <c r="AX8" s="142"/>
      <c r="AY8" s="35"/>
    </row>
    <row r="9" spans="1:51" ht="23.25" customHeight="1" x14ac:dyDescent="0.35">
      <c r="A9" s="17"/>
      <c r="B9" s="20"/>
      <c r="C9" s="20"/>
      <c r="D9" s="135" t="s">
        <v>49</v>
      </c>
      <c r="E9" s="135"/>
      <c r="F9" s="136" t="s">
        <v>50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0"/>
      <c r="V9" s="19"/>
      <c r="W9" s="17"/>
      <c r="X9" s="36" t="s">
        <v>6</v>
      </c>
      <c r="Y9" s="94" t="s">
        <v>7</v>
      </c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6"/>
      <c r="AP9" s="132">
        <f>COUNTIF(E21:AT42,"A")</f>
        <v>184</v>
      </c>
      <c r="AQ9" s="133" t="e">
        <f>SUM(#REF!)</f>
        <v>#REF!</v>
      </c>
      <c r="AR9" s="134" t="e">
        <f>SUM(#REF!)</f>
        <v>#REF!</v>
      </c>
      <c r="AS9" s="17"/>
      <c r="AT9" s="34" t="s">
        <v>8</v>
      </c>
      <c r="AU9" s="37"/>
      <c r="AV9" s="38"/>
      <c r="AW9" s="35"/>
      <c r="AX9" s="35"/>
      <c r="AY9" s="35"/>
    </row>
    <row r="10" spans="1:51" ht="23.25" customHeight="1" x14ac:dyDescent="0.35">
      <c r="A10" s="17"/>
      <c r="B10" s="20"/>
      <c r="C10" s="20"/>
      <c r="D10" s="135" t="s">
        <v>51</v>
      </c>
      <c r="E10" s="135"/>
      <c r="F10" s="136" t="s">
        <v>52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39"/>
      <c r="V10" s="40"/>
      <c r="W10" s="17"/>
      <c r="X10" s="41" t="s">
        <v>9</v>
      </c>
      <c r="Y10" s="94" t="s">
        <v>10</v>
      </c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6"/>
      <c r="AP10" s="132">
        <f>COUNTIF(E21:AT42,"B")</f>
        <v>10</v>
      </c>
      <c r="AQ10" s="133"/>
      <c r="AR10" s="134"/>
      <c r="AS10" s="17"/>
      <c r="AT10" s="137" t="s">
        <v>56</v>
      </c>
      <c r="AU10" s="137"/>
      <c r="AV10" s="137"/>
      <c r="AW10" s="137"/>
      <c r="AX10" s="137"/>
      <c r="AY10" s="35"/>
    </row>
    <row r="11" spans="1:51" ht="23.25" customHeight="1" x14ac:dyDescent="0.35">
      <c r="A11" s="17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39"/>
      <c r="P11" s="39"/>
      <c r="Q11" s="39"/>
      <c r="R11" s="39"/>
      <c r="S11" s="39"/>
      <c r="T11" s="39"/>
      <c r="U11" s="39"/>
      <c r="V11" s="40"/>
      <c r="W11" s="17"/>
      <c r="X11" s="43" t="s">
        <v>11</v>
      </c>
      <c r="Y11" s="94" t="s">
        <v>12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6"/>
      <c r="AP11" s="132">
        <f>COUNTIF(E22:AT41,"C")</f>
        <v>3</v>
      </c>
      <c r="AQ11" s="133"/>
      <c r="AR11" s="134"/>
      <c r="AS11" s="17"/>
      <c r="AT11" s="137"/>
      <c r="AU11" s="137"/>
      <c r="AV11" s="137"/>
      <c r="AW11" s="137"/>
      <c r="AX11" s="137"/>
      <c r="AY11" s="35"/>
    </row>
    <row r="12" spans="1:51" ht="23.25" customHeight="1" x14ac:dyDescent="0.35">
      <c r="A12" s="17"/>
      <c r="B12" s="44"/>
      <c r="C12" s="44"/>
      <c r="D12" s="21" t="s">
        <v>13</v>
      </c>
      <c r="E12" s="42"/>
      <c r="F12" s="42"/>
      <c r="G12" s="42"/>
      <c r="H12" s="42"/>
      <c r="I12" s="2"/>
      <c r="J12" s="2"/>
      <c r="K12" s="2"/>
      <c r="L12" s="2"/>
      <c r="M12" s="39"/>
      <c r="N12" s="2"/>
      <c r="O12" s="2"/>
      <c r="P12" s="2"/>
      <c r="Q12" s="2"/>
      <c r="R12" s="2"/>
      <c r="S12" s="2"/>
      <c r="T12" s="2"/>
      <c r="U12" s="2"/>
      <c r="V12" s="40"/>
      <c r="W12" s="17"/>
      <c r="X12" s="45" t="s">
        <v>14</v>
      </c>
      <c r="Y12" s="94" t="s">
        <v>15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6"/>
      <c r="AP12" s="132">
        <f>COUNTIF(E21:AT40,"D")</f>
        <v>87</v>
      </c>
      <c r="AQ12" s="133"/>
      <c r="AR12" s="134"/>
      <c r="AS12" s="17"/>
      <c r="AT12" s="137" t="s">
        <v>57</v>
      </c>
      <c r="AU12" s="137"/>
      <c r="AV12" s="137"/>
      <c r="AW12" s="137"/>
      <c r="AX12" s="137"/>
      <c r="AY12" s="35"/>
    </row>
    <row r="13" spans="1:51" ht="23.25" customHeight="1" x14ac:dyDescent="0.35">
      <c r="A13" s="17"/>
      <c r="B13" s="39"/>
      <c r="C13" s="46"/>
      <c r="D13" s="138" t="s">
        <v>43</v>
      </c>
      <c r="E13" s="139"/>
      <c r="F13" s="139"/>
      <c r="G13" s="139"/>
      <c r="H13" s="139"/>
      <c r="I13" s="139"/>
      <c r="J13" s="139"/>
      <c r="K13" s="140"/>
      <c r="L13" s="59">
        <v>5</v>
      </c>
      <c r="M13" s="2"/>
      <c r="N13" s="46"/>
      <c r="O13" s="46"/>
      <c r="P13" s="46"/>
      <c r="Q13" s="46"/>
      <c r="R13" s="46"/>
      <c r="S13" s="46"/>
      <c r="T13" s="46"/>
      <c r="U13" s="46"/>
      <c r="V13" s="40"/>
      <c r="W13" s="17"/>
      <c r="X13" s="47" t="s">
        <v>16</v>
      </c>
      <c r="Y13" s="94" t="s">
        <v>17</v>
      </c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6"/>
      <c r="AP13" s="132">
        <f>COUNTIF(E21:AT42,"E")</f>
        <v>7</v>
      </c>
      <c r="AQ13" s="133"/>
      <c r="AR13" s="134"/>
      <c r="AS13" s="17"/>
      <c r="AT13" s="137"/>
      <c r="AU13" s="137"/>
      <c r="AV13" s="137"/>
      <c r="AW13" s="137"/>
      <c r="AX13" s="137"/>
      <c r="AY13" s="35"/>
    </row>
    <row r="14" spans="1:51" ht="23.25" customHeight="1" x14ac:dyDescent="0.35">
      <c r="A14" s="17"/>
      <c r="B14" s="39"/>
      <c r="C14" s="46"/>
      <c r="D14" s="138" t="s">
        <v>42</v>
      </c>
      <c r="E14" s="139"/>
      <c r="F14" s="139"/>
      <c r="G14" s="139"/>
      <c r="H14" s="139"/>
      <c r="I14" s="139"/>
      <c r="J14" s="139"/>
      <c r="K14" s="140"/>
      <c r="L14" s="60">
        <v>6</v>
      </c>
      <c r="M14" s="46"/>
      <c r="N14" s="46"/>
      <c r="O14" s="46"/>
      <c r="P14" s="46"/>
      <c r="Q14" s="46"/>
      <c r="R14" s="46"/>
      <c r="S14" s="46"/>
      <c r="T14" s="46"/>
      <c r="U14" s="46"/>
      <c r="V14" s="40"/>
      <c r="W14" s="17"/>
      <c r="X14" s="48" t="s">
        <v>18</v>
      </c>
      <c r="Y14" s="94" t="s">
        <v>19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132">
        <f>COUNTIF(E21:AT42,"F")</f>
        <v>9</v>
      </c>
      <c r="AQ14" s="133"/>
      <c r="AR14" s="134"/>
      <c r="AS14" s="17"/>
      <c r="AT14" s="137"/>
      <c r="AU14" s="137"/>
      <c r="AV14" s="137"/>
      <c r="AW14" s="137"/>
      <c r="AX14" s="137"/>
      <c r="AY14" s="35"/>
    </row>
    <row r="15" spans="1:51" ht="23.25" customHeight="1" x14ac:dyDescent="0.35">
      <c r="A15" s="17"/>
      <c r="B15" s="40"/>
      <c r="C15" s="17"/>
      <c r="D15" s="138" t="s">
        <v>44</v>
      </c>
      <c r="E15" s="139"/>
      <c r="F15" s="139"/>
      <c r="G15" s="139"/>
      <c r="H15" s="139"/>
      <c r="I15" s="139"/>
      <c r="J15" s="139"/>
      <c r="K15" s="140"/>
      <c r="L15" s="58">
        <v>7</v>
      </c>
      <c r="M15" s="17"/>
      <c r="N15" s="17"/>
      <c r="O15" s="17"/>
      <c r="P15" s="17"/>
      <c r="Q15" s="17"/>
      <c r="R15" s="17"/>
      <c r="S15" s="17"/>
      <c r="T15" s="17"/>
      <c r="U15" s="17"/>
      <c r="V15" s="40"/>
      <c r="W15" s="17"/>
      <c r="X15" s="49" t="s">
        <v>20</v>
      </c>
      <c r="Y15" s="94" t="s">
        <v>53</v>
      </c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6"/>
      <c r="AP15" s="132">
        <f>COUNTIF(E21:AT42,"G")</f>
        <v>6</v>
      </c>
      <c r="AQ15" s="133"/>
      <c r="AR15" s="134"/>
      <c r="AS15" s="17"/>
      <c r="AT15" s="137"/>
      <c r="AU15" s="137"/>
      <c r="AV15" s="137"/>
      <c r="AW15" s="137"/>
      <c r="AX15" s="137"/>
      <c r="AY15" s="35"/>
    </row>
    <row r="16" spans="1:51" x14ac:dyDescent="0.35">
      <c r="A16" s="17"/>
      <c r="B16" s="4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40"/>
      <c r="W16" s="17"/>
      <c r="X16" s="61" t="s">
        <v>46</v>
      </c>
      <c r="Y16" s="116" t="s">
        <v>58</v>
      </c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8"/>
      <c r="AP16" s="97"/>
      <c r="AQ16" s="98"/>
      <c r="AR16" s="99"/>
      <c r="AS16" s="17"/>
      <c r="AT16" s="50"/>
      <c r="AU16" s="50"/>
      <c r="AV16" s="50"/>
      <c r="AW16" s="50"/>
      <c r="AX16" s="50"/>
      <c r="AY16" s="35"/>
    </row>
    <row r="17" spans="1:51" ht="15.75" thickBo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5"/>
    </row>
    <row r="18" spans="1:51" ht="17.25" thickBot="1" x14ac:dyDescent="0.3">
      <c r="A18" s="17"/>
      <c r="B18" s="121">
        <v>2020</v>
      </c>
      <c r="C18" s="122"/>
      <c r="D18" s="12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38"/>
    </row>
    <row r="19" spans="1:51" ht="15" thickBot="1" x14ac:dyDescent="0.4">
      <c r="A19" s="17"/>
      <c r="B19" s="124" t="s">
        <v>21</v>
      </c>
      <c r="C19" s="125"/>
      <c r="D19" s="126"/>
      <c r="E19" s="106" t="s">
        <v>22</v>
      </c>
      <c r="F19" s="107"/>
      <c r="G19" s="107"/>
      <c r="H19" s="107"/>
      <c r="I19" s="107"/>
      <c r="J19" s="107"/>
      <c r="K19" s="127"/>
      <c r="L19" s="128" t="s">
        <v>23</v>
      </c>
      <c r="M19" s="107"/>
      <c r="N19" s="107"/>
      <c r="O19" s="107"/>
      <c r="P19" s="107"/>
      <c r="Q19" s="107"/>
      <c r="R19" s="108"/>
      <c r="S19" s="106" t="s">
        <v>24</v>
      </c>
      <c r="T19" s="107"/>
      <c r="U19" s="107"/>
      <c r="V19" s="107"/>
      <c r="W19" s="107"/>
      <c r="X19" s="107"/>
      <c r="Y19" s="127"/>
      <c r="Z19" s="128" t="s">
        <v>25</v>
      </c>
      <c r="AA19" s="107"/>
      <c r="AB19" s="107"/>
      <c r="AC19" s="107"/>
      <c r="AD19" s="107"/>
      <c r="AE19" s="107"/>
      <c r="AF19" s="108"/>
      <c r="AG19" s="106" t="s">
        <v>26</v>
      </c>
      <c r="AH19" s="107"/>
      <c r="AI19" s="107"/>
      <c r="AJ19" s="107"/>
      <c r="AK19" s="107"/>
      <c r="AL19" s="107"/>
      <c r="AM19" s="127"/>
      <c r="AN19" s="106" t="s">
        <v>27</v>
      </c>
      <c r="AO19" s="107"/>
      <c r="AP19" s="107"/>
      <c r="AQ19" s="107"/>
      <c r="AR19" s="107"/>
      <c r="AS19" s="107"/>
      <c r="AT19" s="108"/>
      <c r="AU19" s="104" t="s">
        <v>28</v>
      </c>
      <c r="AV19" s="121" t="s">
        <v>38</v>
      </c>
      <c r="AW19" s="122"/>
      <c r="AX19" s="123"/>
      <c r="AY19" s="38"/>
    </row>
    <row r="20" spans="1:51" ht="15" thickBot="1" x14ac:dyDescent="0.4">
      <c r="A20" s="17"/>
      <c r="B20" s="129" t="s">
        <v>29</v>
      </c>
      <c r="C20" s="130"/>
      <c r="D20" s="131"/>
      <c r="E20" s="79" t="s">
        <v>30</v>
      </c>
      <c r="F20" s="80" t="s">
        <v>31</v>
      </c>
      <c r="G20" s="80" t="s">
        <v>32</v>
      </c>
      <c r="H20" s="80" t="s">
        <v>33</v>
      </c>
      <c r="I20" s="80" t="s">
        <v>34</v>
      </c>
      <c r="J20" s="80" t="s">
        <v>35</v>
      </c>
      <c r="K20" s="81" t="s">
        <v>14</v>
      </c>
      <c r="L20" s="82" t="s">
        <v>30</v>
      </c>
      <c r="M20" s="80" t="s">
        <v>31</v>
      </c>
      <c r="N20" s="80" t="s">
        <v>32</v>
      </c>
      <c r="O20" s="80" t="s">
        <v>33</v>
      </c>
      <c r="P20" s="80" t="s">
        <v>34</v>
      </c>
      <c r="Q20" s="80" t="s">
        <v>35</v>
      </c>
      <c r="R20" s="83" t="s">
        <v>14</v>
      </c>
      <c r="S20" s="79" t="s">
        <v>30</v>
      </c>
      <c r="T20" s="80" t="s">
        <v>31</v>
      </c>
      <c r="U20" s="80" t="s">
        <v>32</v>
      </c>
      <c r="V20" s="80" t="s">
        <v>33</v>
      </c>
      <c r="W20" s="80" t="s">
        <v>34</v>
      </c>
      <c r="X20" s="80" t="s">
        <v>35</v>
      </c>
      <c r="Y20" s="81" t="s">
        <v>14</v>
      </c>
      <c r="Z20" s="82" t="s">
        <v>30</v>
      </c>
      <c r="AA20" s="80" t="s">
        <v>31</v>
      </c>
      <c r="AB20" s="80" t="s">
        <v>32</v>
      </c>
      <c r="AC20" s="80" t="s">
        <v>33</v>
      </c>
      <c r="AD20" s="80" t="s">
        <v>34</v>
      </c>
      <c r="AE20" s="80" t="s">
        <v>35</v>
      </c>
      <c r="AF20" s="83" t="s">
        <v>14</v>
      </c>
      <c r="AG20" s="79" t="s">
        <v>30</v>
      </c>
      <c r="AH20" s="80" t="s">
        <v>31</v>
      </c>
      <c r="AI20" s="80" t="s">
        <v>32</v>
      </c>
      <c r="AJ20" s="80" t="s">
        <v>33</v>
      </c>
      <c r="AK20" s="80" t="s">
        <v>34</v>
      </c>
      <c r="AL20" s="80" t="s">
        <v>35</v>
      </c>
      <c r="AM20" s="81" t="s">
        <v>14</v>
      </c>
      <c r="AN20" s="79" t="s">
        <v>30</v>
      </c>
      <c r="AO20" s="80" t="s">
        <v>31</v>
      </c>
      <c r="AP20" s="80" t="s">
        <v>32</v>
      </c>
      <c r="AQ20" s="80" t="s">
        <v>33</v>
      </c>
      <c r="AR20" s="80" t="s">
        <v>34</v>
      </c>
      <c r="AS20" s="80" t="s">
        <v>35</v>
      </c>
      <c r="AT20" s="83" t="s">
        <v>14</v>
      </c>
      <c r="AU20" s="105"/>
      <c r="AV20" s="91" t="s">
        <v>39</v>
      </c>
      <c r="AW20" s="92" t="s">
        <v>40</v>
      </c>
      <c r="AX20" s="93" t="s">
        <v>41</v>
      </c>
      <c r="AY20" s="38"/>
    </row>
    <row r="21" spans="1:51" x14ac:dyDescent="0.35">
      <c r="A21" s="17">
        <v>3</v>
      </c>
      <c r="B21" s="110">
        <v>43891</v>
      </c>
      <c r="C21" s="111"/>
      <c r="D21" s="84" t="s">
        <v>36</v>
      </c>
      <c r="E21" s="69">
        <v>42793</v>
      </c>
      <c r="F21" s="63">
        <v>42794</v>
      </c>
      <c r="G21" s="64"/>
      <c r="H21" s="63"/>
      <c r="I21" s="63"/>
      <c r="J21" s="63"/>
      <c r="K21" s="70">
        <v>1</v>
      </c>
      <c r="L21" s="67">
        <v>2</v>
      </c>
      <c r="M21" s="63">
        <v>3</v>
      </c>
      <c r="N21" s="63">
        <v>4</v>
      </c>
      <c r="O21" s="63">
        <v>5</v>
      </c>
      <c r="P21" s="63">
        <v>6</v>
      </c>
      <c r="Q21" s="63">
        <v>7</v>
      </c>
      <c r="R21" s="76">
        <v>8</v>
      </c>
      <c r="S21" s="69">
        <v>9</v>
      </c>
      <c r="T21" s="63">
        <v>10</v>
      </c>
      <c r="U21" s="63">
        <v>11</v>
      </c>
      <c r="V21" s="63">
        <v>12</v>
      </c>
      <c r="W21" s="63">
        <v>13</v>
      </c>
      <c r="X21" s="63">
        <v>14</v>
      </c>
      <c r="Y21" s="70">
        <v>15</v>
      </c>
      <c r="Z21" s="67">
        <v>16</v>
      </c>
      <c r="AA21" s="63">
        <v>17</v>
      </c>
      <c r="AB21" s="63">
        <v>18</v>
      </c>
      <c r="AC21" s="63">
        <v>19</v>
      </c>
      <c r="AD21" s="63">
        <v>20</v>
      </c>
      <c r="AE21" s="63">
        <v>21</v>
      </c>
      <c r="AF21" s="76">
        <v>22</v>
      </c>
      <c r="AG21" s="69">
        <v>23</v>
      </c>
      <c r="AH21" s="63">
        <v>24</v>
      </c>
      <c r="AI21" s="63">
        <v>25</v>
      </c>
      <c r="AJ21" s="63">
        <v>26</v>
      </c>
      <c r="AK21" s="63">
        <v>27</v>
      </c>
      <c r="AL21" s="63">
        <v>28</v>
      </c>
      <c r="AM21" s="70">
        <v>29</v>
      </c>
      <c r="AN21" s="69">
        <v>30</v>
      </c>
      <c r="AO21" s="63">
        <v>31</v>
      </c>
      <c r="AP21" s="63"/>
      <c r="AQ21" s="63"/>
      <c r="AR21" s="63"/>
      <c r="AS21" s="63"/>
      <c r="AT21" s="76"/>
      <c r="AU21" s="114">
        <f>COUNTIF(E22:AT22,"A")</f>
        <v>12</v>
      </c>
      <c r="AV21" s="102">
        <f>AVERAGE(AU21*L$13)</f>
        <v>60</v>
      </c>
      <c r="AW21" s="100">
        <f>AVERAGE(AU21*L$14)</f>
        <v>72</v>
      </c>
      <c r="AX21" s="100">
        <f>AVERAGE(AU21*L$15)</f>
        <v>84</v>
      </c>
      <c r="AY21" s="56"/>
    </row>
    <row r="22" spans="1:51" ht="15" thickBot="1" x14ac:dyDescent="0.4">
      <c r="A22" s="17"/>
      <c r="B22" s="112"/>
      <c r="C22" s="113"/>
      <c r="D22" s="85" t="s">
        <v>37</v>
      </c>
      <c r="E22" s="78"/>
      <c r="F22" s="51"/>
      <c r="G22" s="51"/>
      <c r="H22" s="51"/>
      <c r="I22" s="51"/>
      <c r="J22" s="51"/>
      <c r="K22" s="88" t="s">
        <v>14</v>
      </c>
      <c r="L22" s="68" t="s">
        <v>9</v>
      </c>
      <c r="M22" s="65" t="s">
        <v>9</v>
      </c>
      <c r="N22" s="65" t="s">
        <v>9</v>
      </c>
      <c r="O22" s="66" t="s">
        <v>9</v>
      </c>
      <c r="P22" s="66" t="s">
        <v>9</v>
      </c>
      <c r="Q22" s="65" t="s">
        <v>14</v>
      </c>
      <c r="R22" s="77" t="s">
        <v>14</v>
      </c>
      <c r="S22" s="71" t="s">
        <v>9</v>
      </c>
      <c r="T22" s="65" t="s">
        <v>9</v>
      </c>
      <c r="U22" s="65" t="s">
        <v>9</v>
      </c>
      <c r="V22" s="65" t="s">
        <v>9</v>
      </c>
      <c r="W22" s="65" t="s">
        <v>9</v>
      </c>
      <c r="X22" s="65" t="s">
        <v>14</v>
      </c>
      <c r="Y22" s="72" t="s">
        <v>14</v>
      </c>
      <c r="Z22" s="68" t="s">
        <v>6</v>
      </c>
      <c r="AA22" s="65" t="s">
        <v>6</v>
      </c>
      <c r="AB22" s="65" t="s">
        <v>6</v>
      </c>
      <c r="AC22" s="65" t="s">
        <v>6</v>
      </c>
      <c r="AD22" s="65" t="s">
        <v>6</v>
      </c>
      <c r="AE22" s="65" t="s">
        <v>14</v>
      </c>
      <c r="AF22" s="77" t="s">
        <v>14</v>
      </c>
      <c r="AG22" s="71" t="s">
        <v>6</v>
      </c>
      <c r="AH22" s="65" t="s">
        <v>6</v>
      </c>
      <c r="AI22" s="65" t="s">
        <v>6</v>
      </c>
      <c r="AJ22" s="65" t="s">
        <v>6</v>
      </c>
      <c r="AK22" s="65" t="s">
        <v>6</v>
      </c>
      <c r="AL22" s="65" t="s">
        <v>14</v>
      </c>
      <c r="AM22" s="72" t="s">
        <v>14</v>
      </c>
      <c r="AN22" s="71" t="s">
        <v>6</v>
      </c>
      <c r="AO22" s="65" t="s">
        <v>6</v>
      </c>
      <c r="AP22" s="65"/>
      <c r="AQ22" s="65"/>
      <c r="AR22" s="65"/>
      <c r="AS22" s="65"/>
      <c r="AT22" s="77"/>
      <c r="AU22" s="115"/>
      <c r="AV22" s="103"/>
      <c r="AW22" s="101"/>
      <c r="AX22" s="101"/>
      <c r="AY22" s="38"/>
    </row>
    <row r="23" spans="1:51" x14ac:dyDescent="0.35">
      <c r="A23" s="17">
        <v>4</v>
      </c>
      <c r="B23" s="110">
        <v>43922</v>
      </c>
      <c r="C23" s="111"/>
      <c r="D23" s="86" t="s">
        <v>36</v>
      </c>
      <c r="E23" s="69">
        <v>42821</v>
      </c>
      <c r="F23" s="63">
        <v>42822</v>
      </c>
      <c r="G23" s="63">
        <v>1</v>
      </c>
      <c r="H23" s="63">
        <v>2</v>
      </c>
      <c r="I23" s="63">
        <v>3</v>
      </c>
      <c r="J23" s="63">
        <v>4</v>
      </c>
      <c r="K23" s="70">
        <v>5</v>
      </c>
      <c r="L23" s="67">
        <v>6</v>
      </c>
      <c r="M23" s="63">
        <v>7</v>
      </c>
      <c r="N23" s="76">
        <v>8</v>
      </c>
      <c r="O23" s="63">
        <v>9</v>
      </c>
      <c r="P23" s="63">
        <v>10</v>
      </c>
      <c r="Q23" s="63">
        <v>11</v>
      </c>
      <c r="R23" s="76">
        <v>12</v>
      </c>
      <c r="S23" s="69">
        <v>13</v>
      </c>
      <c r="T23" s="63">
        <v>14</v>
      </c>
      <c r="U23" s="63">
        <v>15</v>
      </c>
      <c r="V23" s="63">
        <v>16</v>
      </c>
      <c r="W23" s="63">
        <v>17</v>
      </c>
      <c r="X23" s="63">
        <v>18</v>
      </c>
      <c r="Y23" s="70">
        <v>19</v>
      </c>
      <c r="Z23" s="67">
        <v>20</v>
      </c>
      <c r="AA23" s="63">
        <v>21</v>
      </c>
      <c r="AB23" s="63">
        <v>22</v>
      </c>
      <c r="AC23" s="63">
        <v>23</v>
      </c>
      <c r="AD23" s="63">
        <v>24</v>
      </c>
      <c r="AE23" s="63">
        <v>25</v>
      </c>
      <c r="AF23" s="76">
        <v>26</v>
      </c>
      <c r="AG23" s="69">
        <v>27</v>
      </c>
      <c r="AH23" s="63">
        <v>28</v>
      </c>
      <c r="AI23" s="63">
        <v>29</v>
      </c>
      <c r="AJ23" s="63">
        <v>30</v>
      </c>
      <c r="AK23" s="63"/>
      <c r="AL23" s="63"/>
      <c r="AM23" s="70"/>
      <c r="AN23" s="69"/>
      <c r="AO23" s="63"/>
      <c r="AP23" s="63"/>
      <c r="AQ23" s="63"/>
      <c r="AR23" s="63"/>
      <c r="AS23" s="63"/>
      <c r="AT23" s="76"/>
      <c r="AU23" s="114">
        <f>COUNTIF(E24:AT24,"A")</f>
        <v>20</v>
      </c>
      <c r="AV23" s="102">
        <f>AVERAGE(AU23*L$13)</f>
        <v>100</v>
      </c>
      <c r="AW23" s="100">
        <f>AVERAGE(AU23*L$14)</f>
        <v>120</v>
      </c>
      <c r="AX23" s="100">
        <f>AVERAGE(AU23*L$15)</f>
        <v>140</v>
      </c>
      <c r="AY23" s="38"/>
    </row>
    <row r="24" spans="1:51" ht="15" thickBot="1" x14ac:dyDescent="0.4">
      <c r="A24" s="17"/>
      <c r="B24" s="112"/>
      <c r="C24" s="113"/>
      <c r="D24" s="87" t="s">
        <v>37</v>
      </c>
      <c r="E24" s="71"/>
      <c r="F24" s="65"/>
      <c r="G24" s="65" t="s">
        <v>6</v>
      </c>
      <c r="H24" s="65" t="s">
        <v>6</v>
      </c>
      <c r="I24" s="65" t="s">
        <v>6</v>
      </c>
      <c r="J24" s="65" t="s">
        <v>14</v>
      </c>
      <c r="K24" s="72" t="s">
        <v>14</v>
      </c>
      <c r="L24" s="68" t="s">
        <v>6</v>
      </c>
      <c r="M24" s="65" t="s">
        <v>6</v>
      </c>
      <c r="N24" s="65" t="s">
        <v>6</v>
      </c>
      <c r="O24" s="66" t="s">
        <v>18</v>
      </c>
      <c r="P24" s="66" t="s">
        <v>18</v>
      </c>
      <c r="Q24" s="65" t="s">
        <v>14</v>
      </c>
      <c r="R24" s="77" t="s">
        <v>14</v>
      </c>
      <c r="S24" s="71" t="s">
        <v>6</v>
      </c>
      <c r="T24" s="65" t="s">
        <v>6</v>
      </c>
      <c r="U24" s="65" t="s">
        <v>6</v>
      </c>
      <c r="V24" s="65" t="s">
        <v>6</v>
      </c>
      <c r="W24" s="65" t="s">
        <v>6</v>
      </c>
      <c r="X24" s="65" t="s">
        <v>14</v>
      </c>
      <c r="Y24" s="72" t="s">
        <v>14</v>
      </c>
      <c r="Z24" s="68" t="s">
        <v>6</v>
      </c>
      <c r="AA24" s="65" t="s">
        <v>6</v>
      </c>
      <c r="AB24" s="65" t="s">
        <v>6</v>
      </c>
      <c r="AC24" s="65" t="s">
        <v>6</v>
      </c>
      <c r="AD24" s="65" t="s">
        <v>6</v>
      </c>
      <c r="AE24" s="65" t="s">
        <v>14</v>
      </c>
      <c r="AF24" s="77" t="s">
        <v>14</v>
      </c>
      <c r="AG24" s="71" t="s">
        <v>6</v>
      </c>
      <c r="AH24" s="65" t="s">
        <v>6</v>
      </c>
      <c r="AI24" s="65" t="s">
        <v>6</v>
      </c>
      <c r="AJ24" s="65" t="s">
        <v>6</v>
      </c>
      <c r="AK24" s="65"/>
      <c r="AL24" s="65"/>
      <c r="AM24" s="72"/>
      <c r="AN24" s="71"/>
      <c r="AO24" s="65"/>
      <c r="AP24" s="65"/>
      <c r="AQ24" s="65"/>
      <c r="AR24" s="65"/>
      <c r="AS24" s="65"/>
      <c r="AT24" s="77"/>
      <c r="AU24" s="115"/>
      <c r="AV24" s="103"/>
      <c r="AW24" s="101"/>
      <c r="AX24" s="101"/>
      <c r="AY24" s="38"/>
    </row>
    <row r="25" spans="1:51" x14ac:dyDescent="0.35">
      <c r="A25" s="17">
        <v>5</v>
      </c>
      <c r="B25" s="110">
        <v>43952</v>
      </c>
      <c r="C25" s="111"/>
      <c r="D25" s="84" t="s">
        <v>36</v>
      </c>
      <c r="E25" s="73"/>
      <c r="F25" s="62"/>
      <c r="G25" s="75"/>
      <c r="H25" s="62"/>
      <c r="I25" s="62">
        <v>1</v>
      </c>
      <c r="J25" s="62">
        <v>2</v>
      </c>
      <c r="K25" s="74">
        <v>3</v>
      </c>
      <c r="L25" s="67">
        <v>4</v>
      </c>
      <c r="M25" s="63">
        <v>5</v>
      </c>
      <c r="N25" s="63">
        <v>6</v>
      </c>
      <c r="O25" s="63">
        <v>7</v>
      </c>
      <c r="P25" s="63">
        <v>8</v>
      </c>
      <c r="Q25" s="63">
        <v>9</v>
      </c>
      <c r="R25" s="76">
        <v>10</v>
      </c>
      <c r="S25" s="69">
        <v>11</v>
      </c>
      <c r="T25" s="63">
        <v>12</v>
      </c>
      <c r="U25" s="63">
        <v>13</v>
      </c>
      <c r="V25" s="63">
        <v>14</v>
      </c>
      <c r="W25" s="63">
        <v>15</v>
      </c>
      <c r="X25" s="63">
        <v>16</v>
      </c>
      <c r="Y25" s="70">
        <v>17</v>
      </c>
      <c r="Z25" s="67">
        <v>18</v>
      </c>
      <c r="AA25" s="63">
        <v>19</v>
      </c>
      <c r="AB25" s="63">
        <v>20</v>
      </c>
      <c r="AC25" s="63">
        <v>21</v>
      </c>
      <c r="AD25" s="63">
        <v>22</v>
      </c>
      <c r="AE25" s="63">
        <v>23</v>
      </c>
      <c r="AF25" s="76">
        <v>24</v>
      </c>
      <c r="AG25" s="69">
        <v>25</v>
      </c>
      <c r="AH25" s="63">
        <v>26</v>
      </c>
      <c r="AI25" s="63">
        <v>27</v>
      </c>
      <c r="AJ25" s="63">
        <v>28</v>
      </c>
      <c r="AK25" s="63">
        <v>29</v>
      </c>
      <c r="AL25" s="63">
        <v>30</v>
      </c>
      <c r="AM25" s="70">
        <v>31</v>
      </c>
      <c r="AN25" s="69"/>
      <c r="AO25" s="63"/>
      <c r="AP25" s="63"/>
      <c r="AQ25" s="63"/>
      <c r="AR25" s="63"/>
      <c r="AS25" s="63"/>
      <c r="AT25" s="76"/>
      <c r="AU25" s="114">
        <f>COUNTIF(E26:AT26,"A")</f>
        <v>19</v>
      </c>
      <c r="AV25" s="102">
        <f>AVERAGE(AU25*L$13)</f>
        <v>95</v>
      </c>
      <c r="AW25" s="100">
        <f>AVERAGE(AU25*L$14)</f>
        <v>114</v>
      </c>
      <c r="AX25" s="100">
        <f>AVERAGE(AU25*L$15)</f>
        <v>133</v>
      </c>
      <c r="AY25" s="38"/>
    </row>
    <row r="26" spans="1:51" ht="15" thickBot="1" x14ac:dyDescent="0.4">
      <c r="A26" s="17"/>
      <c r="B26" s="112"/>
      <c r="C26" s="113"/>
      <c r="D26" s="85" t="s">
        <v>37</v>
      </c>
      <c r="E26" s="71"/>
      <c r="F26" s="65"/>
      <c r="G26" s="65"/>
      <c r="H26" s="65"/>
      <c r="I26" s="65" t="s">
        <v>18</v>
      </c>
      <c r="J26" s="65" t="s">
        <v>14</v>
      </c>
      <c r="K26" s="72" t="s">
        <v>14</v>
      </c>
      <c r="L26" s="68" t="s">
        <v>6</v>
      </c>
      <c r="M26" s="65" t="s">
        <v>6</v>
      </c>
      <c r="N26" s="65" t="s">
        <v>6</v>
      </c>
      <c r="O26" s="66" t="s">
        <v>6</v>
      </c>
      <c r="P26" s="66" t="s">
        <v>6</v>
      </c>
      <c r="Q26" s="65" t="s">
        <v>14</v>
      </c>
      <c r="R26" s="77" t="s">
        <v>14</v>
      </c>
      <c r="S26" s="71" t="s">
        <v>6</v>
      </c>
      <c r="T26" s="65" t="s">
        <v>6</v>
      </c>
      <c r="U26" s="65" t="s">
        <v>6</v>
      </c>
      <c r="V26" s="65" t="s">
        <v>6</v>
      </c>
      <c r="W26" s="65" t="s">
        <v>11</v>
      </c>
      <c r="X26" s="65" t="s">
        <v>14</v>
      </c>
      <c r="Y26" s="72" t="s">
        <v>14</v>
      </c>
      <c r="Z26" s="68" t="s">
        <v>6</v>
      </c>
      <c r="AA26" s="65" t="s">
        <v>6</v>
      </c>
      <c r="AB26" s="65" t="s">
        <v>6</v>
      </c>
      <c r="AC26" s="65" t="s">
        <v>6</v>
      </c>
      <c r="AD26" s="65" t="s">
        <v>6</v>
      </c>
      <c r="AE26" s="65" t="s">
        <v>14</v>
      </c>
      <c r="AF26" s="77" t="s">
        <v>14</v>
      </c>
      <c r="AG26" s="71" t="s">
        <v>6</v>
      </c>
      <c r="AH26" s="65" t="s">
        <v>6</v>
      </c>
      <c r="AI26" s="65" t="s">
        <v>6</v>
      </c>
      <c r="AJ26" s="65" t="s">
        <v>6</v>
      </c>
      <c r="AK26" s="65" t="s">
        <v>6</v>
      </c>
      <c r="AL26" s="65" t="s">
        <v>14</v>
      </c>
      <c r="AM26" s="72" t="s">
        <v>14</v>
      </c>
      <c r="AN26" s="71"/>
      <c r="AO26" s="65"/>
      <c r="AP26" s="65"/>
      <c r="AQ26" s="65"/>
      <c r="AR26" s="65"/>
      <c r="AS26" s="65"/>
      <c r="AT26" s="77"/>
      <c r="AU26" s="115"/>
      <c r="AV26" s="103"/>
      <c r="AW26" s="101"/>
      <c r="AX26" s="101"/>
      <c r="AY26" s="38"/>
    </row>
    <row r="27" spans="1:51" x14ac:dyDescent="0.35">
      <c r="A27" s="17">
        <v>6</v>
      </c>
      <c r="B27" s="110">
        <v>43983</v>
      </c>
      <c r="C27" s="111"/>
      <c r="D27" s="84" t="s">
        <v>36</v>
      </c>
      <c r="E27" s="69">
        <v>1</v>
      </c>
      <c r="F27" s="63">
        <v>2</v>
      </c>
      <c r="G27" s="63">
        <v>3</v>
      </c>
      <c r="H27" s="63">
        <v>4</v>
      </c>
      <c r="I27" s="63">
        <v>5</v>
      </c>
      <c r="J27" s="63">
        <v>6</v>
      </c>
      <c r="K27" s="70">
        <v>7</v>
      </c>
      <c r="L27" s="63">
        <v>8</v>
      </c>
      <c r="M27" s="63">
        <v>9</v>
      </c>
      <c r="N27" s="63">
        <v>10</v>
      </c>
      <c r="O27" s="63">
        <v>11</v>
      </c>
      <c r="P27" s="63">
        <v>12</v>
      </c>
      <c r="Q27" s="63">
        <v>13</v>
      </c>
      <c r="R27" s="76">
        <v>14</v>
      </c>
      <c r="S27" s="69">
        <v>15</v>
      </c>
      <c r="T27" s="63">
        <v>16</v>
      </c>
      <c r="U27" s="63">
        <v>17</v>
      </c>
      <c r="V27" s="63">
        <v>18</v>
      </c>
      <c r="W27" s="63">
        <v>19</v>
      </c>
      <c r="X27" s="63">
        <v>20</v>
      </c>
      <c r="Y27" s="70">
        <v>21</v>
      </c>
      <c r="Z27" s="67">
        <v>22</v>
      </c>
      <c r="AA27" s="63">
        <v>23</v>
      </c>
      <c r="AB27" s="63">
        <v>24</v>
      </c>
      <c r="AC27" s="63">
        <v>25</v>
      </c>
      <c r="AD27" s="63">
        <v>26</v>
      </c>
      <c r="AE27" s="63">
        <v>27</v>
      </c>
      <c r="AF27" s="76">
        <v>28</v>
      </c>
      <c r="AG27" s="69">
        <v>29</v>
      </c>
      <c r="AH27" s="63">
        <v>30</v>
      </c>
      <c r="AI27" s="63"/>
      <c r="AJ27" s="63"/>
      <c r="AK27" s="63"/>
      <c r="AL27" s="63"/>
      <c r="AM27" s="70"/>
      <c r="AN27" s="69"/>
      <c r="AO27" s="63"/>
      <c r="AP27" s="63"/>
      <c r="AQ27" s="63"/>
      <c r="AR27" s="63"/>
      <c r="AS27" s="63"/>
      <c r="AT27" s="76"/>
      <c r="AU27" s="114">
        <f>COUNTIF(E28:AT28,"A")</f>
        <v>21</v>
      </c>
      <c r="AV27" s="102">
        <f>AVERAGE(AU27*L$13)</f>
        <v>105</v>
      </c>
      <c r="AW27" s="100">
        <f>AVERAGE(AU27*L$14)</f>
        <v>126</v>
      </c>
      <c r="AX27" s="100">
        <f>AVERAGE(AU27*L$15)</f>
        <v>147</v>
      </c>
      <c r="AY27" s="38"/>
    </row>
    <row r="28" spans="1:51" ht="15" thickBot="1" x14ac:dyDescent="0.4">
      <c r="A28" s="17"/>
      <c r="B28" s="112"/>
      <c r="C28" s="113"/>
      <c r="D28" s="85" t="s">
        <v>37</v>
      </c>
      <c r="E28" s="78" t="s">
        <v>6</v>
      </c>
      <c r="F28" s="51" t="s">
        <v>6</v>
      </c>
      <c r="G28" s="51" t="s">
        <v>6</v>
      </c>
      <c r="H28" s="51" t="s">
        <v>6</v>
      </c>
      <c r="I28" s="51" t="s">
        <v>6</v>
      </c>
      <c r="J28" s="51" t="s">
        <v>14</v>
      </c>
      <c r="K28" s="88" t="s">
        <v>14</v>
      </c>
      <c r="L28" s="68" t="s">
        <v>6</v>
      </c>
      <c r="M28" s="65" t="s">
        <v>6</v>
      </c>
      <c r="N28" s="65" t="s">
        <v>6</v>
      </c>
      <c r="O28" s="66" t="s">
        <v>6</v>
      </c>
      <c r="P28" s="66" t="s">
        <v>6</v>
      </c>
      <c r="Q28" s="65" t="s">
        <v>14</v>
      </c>
      <c r="R28" s="77" t="s">
        <v>14</v>
      </c>
      <c r="S28" s="71" t="s">
        <v>6</v>
      </c>
      <c r="T28" s="65" t="s">
        <v>6</v>
      </c>
      <c r="U28" s="65" t="s">
        <v>6</v>
      </c>
      <c r="V28" s="65" t="s">
        <v>6</v>
      </c>
      <c r="W28" s="65" t="s">
        <v>6</v>
      </c>
      <c r="X28" s="65" t="s">
        <v>14</v>
      </c>
      <c r="Y28" s="72" t="s">
        <v>14</v>
      </c>
      <c r="Z28" s="68" t="s">
        <v>6</v>
      </c>
      <c r="AA28" s="65" t="s">
        <v>6</v>
      </c>
      <c r="AB28" s="65" t="s">
        <v>6</v>
      </c>
      <c r="AC28" s="65" t="s">
        <v>6</v>
      </c>
      <c r="AD28" s="65" t="s">
        <v>6</v>
      </c>
      <c r="AE28" s="65" t="s">
        <v>14</v>
      </c>
      <c r="AF28" s="77" t="s">
        <v>14</v>
      </c>
      <c r="AG28" s="71" t="s">
        <v>18</v>
      </c>
      <c r="AH28" s="65" t="s">
        <v>6</v>
      </c>
      <c r="AI28" s="65"/>
      <c r="AJ28" s="65"/>
      <c r="AK28" s="65"/>
      <c r="AL28" s="65"/>
      <c r="AM28" s="72"/>
      <c r="AN28" s="71"/>
      <c r="AO28" s="65"/>
      <c r="AP28" s="65"/>
      <c r="AQ28" s="65"/>
      <c r="AR28" s="65"/>
      <c r="AS28" s="65"/>
      <c r="AT28" s="77"/>
      <c r="AU28" s="115"/>
      <c r="AV28" s="103"/>
      <c r="AW28" s="101"/>
      <c r="AX28" s="101"/>
      <c r="AY28" s="38"/>
    </row>
    <row r="29" spans="1:51" x14ac:dyDescent="0.35">
      <c r="A29" s="17">
        <v>7</v>
      </c>
      <c r="B29" s="110">
        <v>44013</v>
      </c>
      <c r="C29" s="111"/>
      <c r="D29" s="86" t="s">
        <v>36</v>
      </c>
      <c r="E29" s="69"/>
      <c r="F29" s="63"/>
      <c r="G29" s="63">
        <v>1</v>
      </c>
      <c r="H29" s="63">
        <v>2</v>
      </c>
      <c r="I29" s="63">
        <v>3</v>
      </c>
      <c r="J29" s="63">
        <v>4</v>
      </c>
      <c r="K29" s="70">
        <v>5</v>
      </c>
      <c r="L29" s="67">
        <v>6</v>
      </c>
      <c r="M29" s="63">
        <v>7</v>
      </c>
      <c r="N29" s="63">
        <v>8</v>
      </c>
      <c r="O29" s="63">
        <v>9</v>
      </c>
      <c r="P29" s="63">
        <v>10</v>
      </c>
      <c r="Q29" s="63">
        <v>11</v>
      </c>
      <c r="R29" s="76">
        <v>12</v>
      </c>
      <c r="S29" s="69">
        <v>13</v>
      </c>
      <c r="T29" s="63">
        <v>14</v>
      </c>
      <c r="U29" s="63">
        <v>15</v>
      </c>
      <c r="V29" s="63">
        <v>16</v>
      </c>
      <c r="W29" s="63">
        <v>17</v>
      </c>
      <c r="X29" s="63">
        <v>18</v>
      </c>
      <c r="Y29" s="70">
        <v>19</v>
      </c>
      <c r="Z29" s="67">
        <v>20</v>
      </c>
      <c r="AA29" s="63">
        <v>21</v>
      </c>
      <c r="AB29" s="63">
        <v>22</v>
      </c>
      <c r="AC29" s="63">
        <v>23</v>
      </c>
      <c r="AD29" s="63">
        <v>24</v>
      </c>
      <c r="AE29" s="63">
        <v>25</v>
      </c>
      <c r="AF29" s="76">
        <v>26</v>
      </c>
      <c r="AG29" s="69">
        <v>27</v>
      </c>
      <c r="AH29" s="63">
        <v>28</v>
      </c>
      <c r="AI29" s="63">
        <v>29</v>
      </c>
      <c r="AJ29" s="63">
        <v>30</v>
      </c>
      <c r="AK29" s="63">
        <v>31</v>
      </c>
      <c r="AL29" s="63"/>
      <c r="AM29" s="70"/>
      <c r="AN29" s="69"/>
      <c r="AO29" s="63"/>
      <c r="AP29" s="63"/>
      <c r="AQ29" s="63"/>
      <c r="AR29" s="63"/>
      <c r="AS29" s="63"/>
      <c r="AT29" s="76"/>
      <c r="AU29" s="114">
        <f>COUNTIF(E30:AT30,"A")</f>
        <v>18</v>
      </c>
      <c r="AV29" s="102">
        <f>AVERAGE(AU29*L$13)</f>
        <v>90</v>
      </c>
      <c r="AW29" s="100">
        <f>AVERAGE(AU29*L$14)</f>
        <v>108</v>
      </c>
      <c r="AX29" s="100">
        <f>AVERAGE(AU29*L$15)</f>
        <v>126</v>
      </c>
      <c r="AY29" s="38"/>
    </row>
    <row r="30" spans="1:51" ht="15" thickBot="1" x14ac:dyDescent="0.4">
      <c r="A30" s="17"/>
      <c r="B30" s="112"/>
      <c r="C30" s="113"/>
      <c r="D30" s="87" t="s">
        <v>37</v>
      </c>
      <c r="E30" s="71"/>
      <c r="F30" s="65"/>
      <c r="G30" s="65" t="s">
        <v>6</v>
      </c>
      <c r="H30" s="65" t="s">
        <v>6</v>
      </c>
      <c r="I30" s="65" t="s">
        <v>6</v>
      </c>
      <c r="J30" s="65" t="s">
        <v>14</v>
      </c>
      <c r="K30" s="72" t="s">
        <v>14</v>
      </c>
      <c r="L30" s="68" t="s">
        <v>6</v>
      </c>
      <c r="M30" s="65" t="s">
        <v>6</v>
      </c>
      <c r="N30" s="65" t="s">
        <v>6</v>
      </c>
      <c r="O30" s="66" t="s">
        <v>6</v>
      </c>
      <c r="P30" s="66" t="s">
        <v>6</v>
      </c>
      <c r="Q30" s="65" t="s">
        <v>14</v>
      </c>
      <c r="R30" s="77" t="s">
        <v>14</v>
      </c>
      <c r="S30" s="71" t="s">
        <v>6</v>
      </c>
      <c r="T30" s="65" t="s">
        <v>6</v>
      </c>
      <c r="U30" s="65" t="s">
        <v>6</v>
      </c>
      <c r="V30" s="65" t="s">
        <v>6</v>
      </c>
      <c r="W30" s="65" t="s">
        <v>6</v>
      </c>
      <c r="X30" s="65" t="s">
        <v>14</v>
      </c>
      <c r="Y30" s="72" t="s">
        <v>14</v>
      </c>
      <c r="Z30" s="68" t="s">
        <v>6</v>
      </c>
      <c r="AA30" s="65" t="s">
        <v>6</v>
      </c>
      <c r="AB30" s="65" t="s">
        <v>6</v>
      </c>
      <c r="AC30" s="65" t="s">
        <v>6</v>
      </c>
      <c r="AD30" s="65" t="s">
        <v>6</v>
      </c>
      <c r="AE30" s="65" t="s">
        <v>14</v>
      </c>
      <c r="AF30" s="77" t="s">
        <v>14</v>
      </c>
      <c r="AG30" s="71" t="s">
        <v>11</v>
      </c>
      <c r="AH30" s="65" t="s">
        <v>18</v>
      </c>
      <c r="AI30" s="65" t="s">
        <v>18</v>
      </c>
      <c r="AJ30" s="65" t="s">
        <v>16</v>
      </c>
      <c r="AK30" s="65" t="s">
        <v>16</v>
      </c>
      <c r="AL30" s="65"/>
      <c r="AM30" s="72"/>
      <c r="AN30" s="71"/>
      <c r="AO30" s="65"/>
      <c r="AP30" s="65"/>
      <c r="AQ30" s="65"/>
      <c r="AR30" s="65"/>
      <c r="AS30" s="65"/>
      <c r="AT30" s="77"/>
      <c r="AU30" s="115"/>
      <c r="AV30" s="103"/>
      <c r="AW30" s="101"/>
      <c r="AX30" s="101"/>
      <c r="AY30" s="38"/>
    </row>
    <row r="31" spans="1:51" x14ac:dyDescent="0.35">
      <c r="A31" s="17">
        <v>8</v>
      </c>
      <c r="B31" s="110">
        <v>44044</v>
      </c>
      <c r="C31" s="111"/>
      <c r="D31" s="84" t="s">
        <v>36</v>
      </c>
      <c r="E31" s="73"/>
      <c r="F31" s="62"/>
      <c r="G31" s="75"/>
      <c r="H31" s="62"/>
      <c r="I31" s="62"/>
      <c r="J31" s="62">
        <v>1</v>
      </c>
      <c r="K31" s="74">
        <v>2</v>
      </c>
      <c r="L31" s="67">
        <v>3</v>
      </c>
      <c r="M31" s="63">
        <v>4</v>
      </c>
      <c r="N31" s="63">
        <v>5</v>
      </c>
      <c r="O31" s="63">
        <v>6</v>
      </c>
      <c r="P31" s="63">
        <v>7</v>
      </c>
      <c r="Q31" s="63">
        <v>8</v>
      </c>
      <c r="R31" s="76">
        <v>9</v>
      </c>
      <c r="S31" s="69">
        <v>10</v>
      </c>
      <c r="T31" s="63">
        <v>11</v>
      </c>
      <c r="U31" s="63">
        <v>12</v>
      </c>
      <c r="V31" s="63">
        <v>13</v>
      </c>
      <c r="W31" s="63">
        <v>14</v>
      </c>
      <c r="X31" s="63">
        <v>15</v>
      </c>
      <c r="Y31" s="70">
        <v>16</v>
      </c>
      <c r="Z31" s="67">
        <v>17</v>
      </c>
      <c r="AA31" s="63">
        <v>18</v>
      </c>
      <c r="AB31" s="63">
        <v>19</v>
      </c>
      <c r="AC31" s="63">
        <v>20</v>
      </c>
      <c r="AD31" s="63">
        <v>21</v>
      </c>
      <c r="AE31" s="63">
        <v>22</v>
      </c>
      <c r="AF31" s="76">
        <v>23</v>
      </c>
      <c r="AG31" s="69">
        <v>24</v>
      </c>
      <c r="AH31" s="63">
        <v>25</v>
      </c>
      <c r="AI31" s="63">
        <v>26</v>
      </c>
      <c r="AJ31" s="63">
        <v>27</v>
      </c>
      <c r="AK31" s="63">
        <v>28</v>
      </c>
      <c r="AL31" s="63">
        <v>29</v>
      </c>
      <c r="AM31" s="70">
        <v>30</v>
      </c>
      <c r="AN31" s="69">
        <v>31</v>
      </c>
      <c r="AO31" s="63"/>
      <c r="AP31" s="63"/>
      <c r="AQ31" s="63"/>
      <c r="AR31" s="63"/>
      <c r="AS31" s="63"/>
      <c r="AT31" s="76"/>
      <c r="AU31" s="114">
        <f>COUNTIF(E32:AT32,"A")</f>
        <v>16</v>
      </c>
      <c r="AV31" s="102">
        <f>AVERAGE(AU31*L$13)</f>
        <v>80</v>
      </c>
      <c r="AW31" s="100">
        <f>AVERAGE(AU31*L$14)</f>
        <v>96</v>
      </c>
      <c r="AX31" s="100">
        <f>AVERAGE(AU31*L$15)</f>
        <v>112</v>
      </c>
      <c r="AY31" s="38"/>
    </row>
    <row r="32" spans="1:51" ht="15" thickBot="1" x14ac:dyDescent="0.4">
      <c r="A32" s="17"/>
      <c r="B32" s="112"/>
      <c r="C32" s="113"/>
      <c r="D32" s="85" t="s">
        <v>37</v>
      </c>
      <c r="E32" s="78"/>
      <c r="F32" s="51"/>
      <c r="G32" s="51"/>
      <c r="H32" s="51"/>
      <c r="I32" s="51"/>
      <c r="J32" s="51" t="s">
        <v>14</v>
      </c>
      <c r="K32" s="88" t="s">
        <v>14</v>
      </c>
      <c r="L32" s="68" t="s">
        <v>16</v>
      </c>
      <c r="M32" s="65" t="s">
        <v>16</v>
      </c>
      <c r="N32" s="65" t="s">
        <v>16</v>
      </c>
      <c r="O32" s="66" t="s">
        <v>16</v>
      </c>
      <c r="P32" s="66" t="s">
        <v>16</v>
      </c>
      <c r="Q32" s="65" t="s">
        <v>14</v>
      </c>
      <c r="R32" s="77" t="s">
        <v>14</v>
      </c>
      <c r="S32" s="71" t="s">
        <v>6</v>
      </c>
      <c r="T32" s="65" t="s">
        <v>6</v>
      </c>
      <c r="U32" s="65" t="s">
        <v>6</v>
      </c>
      <c r="V32" s="65" t="s">
        <v>6</v>
      </c>
      <c r="W32" s="65" t="s">
        <v>6</v>
      </c>
      <c r="X32" s="65" t="s">
        <v>14</v>
      </c>
      <c r="Y32" s="72" t="s">
        <v>14</v>
      </c>
      <c r="Z32" s="68" t="s">
        <v>6</v>
      </c>
      <c r="AA32" s="65" t="s">
        <v>6</v>
      </c>
      <c r="AB32" s="65" t="s">
        <v>6</v>
      </c>
      <c r="AC32" s="65" t="s">
        <v>6</v>
      </c>
      <c r="AD32" s="65" t="s">
        <v>6</v>
      </c>
      <c r="AE32" s="65" t="s">
        <v>14</v>
      </c>
      <c r="AF32" s="77" t="s">
        <v>14</v>
      </c>
      <c r="AG32" s="71" t="s">
        <v>6</v>
      </c>
      <c r="AH32" s="65" t="s">
        <v>6</v>
      </c>
      <c r="AI32" s="65" t="s">
        <v>6</v>
      </c>
      <c r="AJ32" s="65" t="s">
        <v>6</v>
      </c>
      <c r="AK32" s="65" t="s">
        <v>6</v>
      </c>
      <c r="AL32" s="65" t="s">
        <v>14</v>
      </c>
      <c r="AM32" s="72" t="s">
        <v>14</v>
      </c>
      <c r="AN32" s="71" t="s">
        <v>6</v>
      </c>
      <c r="AO32" s="65"/>
      <c r="AP32" s="65"/>
      <c r="AQ32" s="65"/>
      <c r="AR32" s="65"/>
      <c r="AS32" s="65"/>
      <c r="AT32" s="77"/>
      <c r="AU32" s="115"/>
      <c r="AV32" s="103"/>
      <c r="AW32" s="101"/>
      <c r="AX32" s="101"/>
      <c r="AY32" s="38"/>
    </row>
    <row r="33" spans="1:51" x14ac:dyDescent="0.35">
      <c r="A33" s="17">
        <v>9</v>
      </c>
      <c r="B33" s="110">
        <v>44075</v>
      </c>
      <c r="C33" s="111"/>
      <c r="D33" s="86" t="s">
        <v>36</v>
      </c>
      <c r="E33" s="69"/>
      <c r="F33" s="63">
        <v>1</v>
      </c>
      <c r="G33" s="63">
        <v>2</v>
      </c>
      <c r="H33" s="63">
        <v>3</v>
      </c>
      <c r="I33" s="63">
        <v>4</v>
      </c>
      <c r="J33" s="63">
        <v>5</v>
      </c>
      <c r="K33" s="70">
        <v>6</v>
      </c>
      <c r="L33" s="67">
        <v>7</v>
      </c>
      <c r="M33" s="63">
        <v>8</v>
      </c>
      <c r="N33" s="63">
        <v>9</v>
      </c>
      <c r="O33" s="63">
        <v>10</v>
      </c>
      <c r="P33" s="63">
        <v>11</v>
      </c>
      <c r="Q33" s="63">
        <v>12</v>
      </c>
      <c r="R33" s="76">
        <v>13</v>
      </c>
      <c r="S33" s="69">
        <v>14</v>
      </c>
      <c r="T33" s="63">
        <v>15</v>
      </c>
      <c r="U33" s="63">
        <v>16</v>
      </c>
      <c r="V33" s="63">
        <v>17</v>
      </c>
      <c r="W33" s="63">
        <v>18</v>
      </c>
      <c r="X33" s="63">
        <v>19</v>
      </c>
      <c r="Y33" s="70">
        <v>20</v>
      </c>
      <c r="Z33" s="67">
        <v>21</v>
      </c>
      <c r="AA33" s="63">
        <v>22</v>
      </c>
      <c r="AB33" s="63">
        <v>23</v>
      </c>
      <c r="AC33" s="63">
        <v>24</v>
      </c>
      <c r="AD33" s="63">
        <v>25</v>
      </c>
      <c r="AE33" s="63">
        <v>26</v>
      </c>
      <c r="AF33" s="76">
        <v>27</v>
      </c>
      <c r="AG33" s="69">
        <v>28</v>
      </c>
      <c r="AH33" s="63">
        <v>29</v>
      </c>
      <c r="AI33" s="63">
        <v>30</v>
      </c>
      <c r="AJ33" s="63"/>
      <c r="AK33" s="63"/>
      <c r="AL33" s="63"/>
      <c r="AM33" s="70"/>
      <c r="AN33" s="69"/>
      <c r="AO33" s="63"/>
      <c r="AP33" s="63"/>
      <c r="AQ33" s="63"/>
      <c r="AR33" s="63"/>
      <c r="AS33" s="63"/>
      <c r="AT33" s="76"/>
      <c r="AU33" s="114">
        <f>COUNTIF(E34:AT34,"A")</f>
        <v>22</v>
      </c>
      <c r="AV33" s="102">
        <f>AVERAGE(AU33*L$13)</f>
        <v>110</v>
      </c>
      <c r="AW33" s="100">
        <f>AVERAGE(AU33*L$14)</f>
        <v>132</v>
      </c>
      <c r="AX33" s="100">
        <f>AVERAGE(AU33*L$15)</f>
        <v>154</v>
      </c>
      <c r="AY33" s="38"/>
    </row>
    <row r="34" spans="1:51" ht="15" thickBot="1" x14ac:dyDescent="0.4">
      <c r="A34" s="17"/>
      <c r="B34" s="112"/>
      <c r="C34" s="113"/>
      <c r="D34" s="87" t="s">
        <v>37</v>
      </c>
      <c r="E34" s="71"/>
      <c r="F34" s="65" t="s">
        <v>6</v>
      </c>
      <c r="G34" s="65" t="s">
        <v>6</v>
      </c>
      <c r="H34" s="65" t="s">
        <v>6</v>
      </c>
      <c r="I34" s="65" t="s">
        <v>6</v>
      </c>
      <c r="J34" s="65" t="s">
        <v>14</v>
      </c>
      <c r="K34" s="72" t="s">
        <v>14</v>
      </c>
      <c r="L34" s="68" t="s">
        <v>6</v>
      </c>
      <c r="M34" s="65" t="s">
        <v>6</v>
      </c>
      <c r="N34" s="65" t="s">
        <v>6</v>
      </c>
      <c r="O34" s="66" t="s">
        <v>6</v>
      </c>
      <c r="P34" s="66" t="s">
        <v>6</v>
      </c>
      <c r="Q34" s="65" t="s">
        <v>14</v>
      </c>
      <c r="R34" s="77" t="s">
        <v>14</v>
      </c>
      <c r="S34" s="71" t="s">
        <v>6</v>
      </c>
      <c r="T34" s="65" t="s">
        <v>6</v>
      </c>
      <c r="U34" s="65" t="s">
        <v>6</v>
      </c>
      <c r="V34" s="65" t="s">
        <v>6</v>
      </c>
      <c r="W34" s="65" t="s">
        <v>6</v>
      </c>
      <c r="X34" s="65" t="s">
        <v>14</v>
      </c>
      <c r="Y34" s="72" t="s">
        <v>14</v>
      </c>
      <c r="Z34" s="68" t="s">
        <v>6</v>
      </c>
      <c r="AA34" s="65" t="s">
        <v>6</v>
      </c>
      <c r="AB34" s="65" t="s">
        <v>6</v>
      </c>
      <c r="AC34" s="65" t="s">
        <v>6</v>
      </c>
      <c r="AD34" s="65" t="s">
        <v>6</v>
      </c>
      <c r="AE34" s="65" t="s">
        <v>14</v>
      </c>
      <c r="AF34" s="77" t="s">
        <v>14</v>
      </c>
      <c r="AG34" s="71" t="s">
        <v>6</v>
      </c>
      <c r="AH34" s="65" t="s">
        <v>6</v>
      </c>
      <c r="AI34" s="65" t="s">
        <v>6</v>
      </c>
      <c r="AJ34" s="65"/>
      <c r="AK34" s="65"/>
      <c r="AL34" s="65"/>
      <c r="AM34" s="72"/>
      <c r="AN34" s="71"/>
      <c r="AO34" s="65"/>
      <c r="AP34" s="65"/>
      <c r="AQ34" s="65"/>
      <c r="AR34" s="65"/>
      <c r="AS34" s="65"/>
      <c r="AT34" s="77"/>
      <c r="AU34" s="115"/>
      <c r="AV34" s="103"/>
      <c r="AW34" s="101"/>
      <c r="AX34" s="101"/>
      <c r="AY34" s="38"/>
    </row>
    <row r="35" spans="1:51" x14ac:dyDescent="0.35">
      <c r="A35" s="17">
        <v>10</v>
      </c>
      <c r="B35" s="110">
        <v>44105</v>
      </c>
      <c r="C35" s="111"/>
      <c r="D35" s="84" t="s">
        <v>36</v>
      </c>
      <c r="E35" s="73"/>
      <c r="F35" s="62"/>
      <c r="G35" s="75"/>
      <c r="H35" s="62">
        <v>1</v>
      </c>
      <c r="I35" s="62">
        <v>2</v>
      </c>
      <c r="J35" s="62">
        <v>3</v>
      </c>
      <c r="K35" s="74">
        <v>4</v>
      </c>
      <c r="L35" s="63">
        <v>5</v>
      </c>
      <c r="M35" s="63">
        <v>6</v>
      </c>
      <c r="N35" s="63">
        <v>7</v>
      </c>
      <c r="O35" s="63">
        <v>8</v>
      </c>
      <c r="P35" s="63">
        <v>9</v>
      </c>
      <c r="Q35" s="63">
        <v>10</v>
      </c>
      <c r="R35" s="76">
        <v>11</v>
      </c>
      <c r="S35" s="69">
        <v>12</v>
      </c>
      <c r="T35" s="63">
        <v>13</v>
      </c>
      <c r="U35" s="63">
        <v>14</v>
      </c>
      <c r="V35" s="63">
        <v>15</v>
      </c>
      <c r="W35" s="63">
        <v>16</v>
      </c>
      <c r="X35" s="63">
        <v>17</v>
      </c>
      <c r="Y35" s="70">
        <v>18</v>
      </c>
      <c r="Z35" s="67">
        <v>19</v>
      </c>
      <c r="AA35" s="63">
        <v>20</v>
      </c>
      <c r="AB35" s="63">
        <v>21</v>
      </c>
      <c r="AC35" s="63">
        <v>22</v>
      </c>
      <c r="AD35" s="63">
        <v>23</v>
      </c>
      <c r="AE35" s="63">
        <v>24</v>
      </c>
      <c r="AF35" s="76">
        <v>25</v>
      </c>
      <c r="AG35" s="69">
        <v>26</v>
      </c>
      <c r="AH35" s="63">
        <v>27</v>
      </c>
      <c r="AI35" s="63">
        <v>28</v>
      </c>
      <c r="AJ35" s="63">
        <v>29</v>
      </c>
      <c r="AK35" s="63">
        <v>30</v>
      </c>
      <c r="AL35" s="63">
        <v>31</v>
      </c>
      <c r="AM35" s="70"/>
      <c r="AN35" s="69"/>
      <c r="AO35" s="63"/>
      <c r="AP35" s="63"/>
      <c r="AQ35" s="63"/>
      <c r="AR35" s="63"/>
      <c r="AS35" s="63"/>
      <c r="AT35" s="76"/>
      <c r="AU35" s="114">
        <f>COUNTIF(E36:AT36,"A")</f>
        <v>21</v>
      </c>
      <c r="AV35" s="102">
        <f>AVERAGE(AU35*L$13)</f>
        <v>105</v>
      </c>
      <c r="AW35" s="100">
        <f>AVERAGE(AU35*L$14)</f>
        <v>126</v>
      </c>
      <c r="AX35" s="100">
        <f>AVERAGE(AU35*L$15)</f>
        <v>147</v>
      </c>
      <c r="AY35" s="38"/>
    </row>
    <row r="36" spans="1:51" ht="15" thickBot="1" x14ac:dyDescent="0.4">
      <c r="A36" s="17"/>
      <c r="B36" s="112"/>
      <c r="C36" s="113"/>
      <c r="D36" s="85" t="s">
        <v>37</v>
      </c>
      <c r="E36" s="71"/>
      <c r="F36" s="65"/>
      <c r="G36" s="65"/>
      <c r="H36" s="65" t="s">
        <v>6</v>
      </c>
      <c r="I36" s="65" t="s">
        <v>6</v>
      </c>
      <c r="J36" s="65" t="s">
        <v>14</v>
      </c>
      <c r="K36" s="72" t="s">
        <v>14</v>
      </c>
      <c r="L36" s="68" t="s">
        <v>6</v>
      </c>
      <c r="M36" s="65" t="s">
        <v>6</v>
      </c>
      <c r="N36" s="65" t="s">
        <v>6</v>
      </c>
      <c r="O36" s="66" t="s">
        <v>18</v>
      </c>
      <c r="P36" s="66" t="s">
        <v>6</v>
      </c>
      <c r="Q36" s="65" t="s">
        <v>14</v>
      </c>
      <c r="R36" s="77" t="s">
        <v>14</v>
      </c>
      <c r="S36" s="71" t="s">
        <v>6</v>
      </c>
      <c r="T36" s="65" t="s">
        <v>6</v>
      </c>
      <c r="U36" s="65" t="s">
        <v>6</v>
      </c>
      <c r="V36" s="65" t="s">
        <v>6</v>
      </c>
      <c r="W36" s="65" t="s">
        <v>6</v>
      </c>
      <c r="X36" s="65" t="s">
        <v>14</v>
      </c>
      <c r="Y36" s="72" t="s">
        <v>14</v>
      </c>
      <c r="Z36" s="68" t="s">
        <v>6</v>
      </c>
      <c r="AA36" s="65" t="s">
        <v>6</v>
      </c>
      <c r="AB36" s="65" t="s">
        <v>6</v>
      </c>
      <c r="AC36" s="65" t="s">
        <v>6</v>
      </c>
      <c r="AD36" s="65" t="s">
        <v>6</v>
      </c>
      <c r="AE36" s="65" t="s">
        <v>14</v>
      </c>
      <c r="AF36" s="77" t="s">
        <v>14</v>
      </c>
      <c r="AG36" s="71" t="s">
        <v>6</v>
      </c>
      <c r="AH36" s="65" t="s">
        <v>6</v>
      </c>
      <c r="AI36" s="65" t="s">
        <v>6</v>
      </c>
      <c r="AJ36" s="65" t="s">
        <v>6</v>
      </c>
      <c r="AK36" s="65" t="s">
        <v>6</v>
      </c>
      <c r="AL36" s="65" t="s">
        <v>14</v>
      </c>
      <c r="AM36" s="72"/>
      <c r="AN36" s="71"/>
      <c r="AO36" s="65"/>
      <c r="AP36" s="65"/>
      <c r="AQ36" s="65"/>
      <c r="AR36" s="65"/>
      <c r="AS36" s="65"/>
      <c r="AT36" s="77"/>
      <c r="AU36" s="115"/>
      <c r="AV36" s="103"/>
      <c r="AW36" s="101"/>
      <c r="AX36" s="101"/>
      <c r="AY36" s="38"/>
    </row>
    <row r="37" spans="1:51" x14ac:dyDescent="0.35">
      <c r="A37" s="17">
        <v>11</v>
      </c>
      <c r="B37" s="110">
        <v>44136</v>
      </c>
      <c r="C37" s="111"/>
      <c r="D37" s="84" t="s">
        <v>36</v>
      </c>
      <c r="E37" s="69"/>
      <c r="F37" s="63"/>
      <c r="G37" s="64"/>
      <c r="H37" s="63"/>
      <c r="I37" s="63"/>
      <c r="J37" s="63"/>
      <c r="K37" s="70">
        <v>1</v>
      </c>
      <c r="L37" s="63">
        <v>2</v>
      </c>
      <c r="M37" s="63">
        <v>3</v>
      </c>
      <c r="N37" s="63">
        <v>4</v>
      </c>
      <c r="O37" s="63">
        <v>5</v>
      </c>
      <c r="P37" s="63">
        <v>6</v>
      </c>
      <c r="Q37" s="63">
        <v>7</v>
      </c>
      <c r="R37" s="76">
        <v>8</v>
      </c>
      <c r="S37" s="69">
        <v>9</v>
      </c>
      <c r="T37" s="63">
        <v>10</v>
      </c>
      <c r="U37" s="63">
        <v>11</v>
      </c>
      <c r="V37" s="63">
        <v>12</v>
      </c>
      <c r="W37" s="63">
        <v>13</v>
      </c>
      <c r="X37" s="63">
        <v>14</v>
      </c>
      <c r="Y37" s="70">
        <v>15</v>
      </c>
      <c r="Z37" s="67">
        <v>16</v>
      </c>
      <c r="AA37" s="63">
        <v>17</v>
      </c>
      <c r="AB37" s="63">
        <v>18</v>
      </c>
      <c r="AC37" s="63">
        <v>19</v>
      </c>
      <c r="AD37" s="63">
        <v>20</v>
      </c>
      <c r="AE37" s="63">
        <v>21</v>
      </c>
      <c r="AF37" s="76">
        <v>22</v>
      </c>
      <c r="AG37" s="69">
        <v>23</v>
      </c>
      <c r="AH37" s="63">
        <v>24</v>
      </c>
      <c r="AI37" s="63">
        <v>25</v>
      </c>
      <c r="AJ37" s="63">
        <v>26</v>
      </c>
      <c r="AK37" s="63">
        <v>27</v>
      </c>
      <c r="AL37" s="63">
        <v>28</v>
      </c>
      <c r="AM37" s="70">
        <v>29</v>
      </c>
      <c r="AN37" s="69">
        <v>30</v>
      </c>
      <c r="AO37" s="63"/>
      <c r="AP37" s="63"/>
      <c r="AQ37" s="63"/>
      <c r="AR37" s="63"/>
      <c r="AS37" s="63"/>
      <c r="AT37" s="76"/>
      <c r="AU37" s="114">
        <f>COUNTIF(E38:AT38,"A")</f>
        <v>20</v>
      </c>
      <c r="AV37" s="102">
        <f>AVERAGE(AU37*L$13)</f>
        <v>100</v>
      </c>
      <c r="AW37" s="100">
        <f>AVERAGE(AU37*L$14)</f>
        <v>120</v>
      </c>
      <c r="AX37" s="100">
        <f>AVERAGE(AU37*L$15)</f>
        <v>140</v>
      </c>
      <c r="AY37" s="38"/>
    </row>
    <row r="38" spans="1:51" ht="15" thickBot="1" x14ac:dyDescent="0.4">
      <c r="A38" s="17"/>
      <c r="B38" s="112"/>
      <c r="C38" s="113"/>
      <c r="D38" s="85" t="s">
        <v>37</v>
      </c>
      <c r="E38" s="78"/>
      <c r="F38" s="51"/>
      <c r="G38" s="51"/>
      <c r="H38" s="51"/>
      <c r="I38" s="51"/>
      <c r="J38" s="51"/>
      <c r="K38" s="88" t="s">
        <v>14</v>
      </c>
      <c r="L38" s="68" t="s">
        <v>6</v>
      </c>
      <c r="M38" s="65" t="s">
        <v>6</v>
      </c>
      <c r="N38" s="65" t="s">
        <v>6</v>
      </c>
      <c r="O38" s="66" t="s">
        <v>6</v>
      </c>
      <c r="P38" s="66" t="s">
        <v>6</v>
      </c>
      <c r="Q38" s="65" t="s">
        <v>14</v>
      </c>
      <c r="R38" s="77" t="s">
        <v>14</v>
      </c>
      <c r="S38" s="71" t="s">
        <v>6</v>
      </c>
      <c r="T38" s="65" t="s">
        <v>6</v>
      </c>
      <c r="U38" s="65" t="s">
        <v>6</v>
      </c>
      <c r="V38" s="65" t="s">
        <v>6</v>
      </c>
      <c r="W38" s="65" t="s">
        <v>6</v>
      </c>
      <c r="X38" s="65" t="s">
        <v>14</v>
      </c>
      <c r="Y38" s="72" t="s">
        <v>14</v>
      </c>
      <c r="Z38" s="68" t="s">
        <v>6</v>
      </c>
      <c r="AA38" s="65" t="s">
        <v>6</v>
      </c>
      <c r="AB38" s="65" t="s">
        <v>6</v>
      </c>
      <c r="AC38" s="65" t="s">
        <v>6</v>
      </c>
      <c r="AD38" s="65" t="s">
        <v>11</v>
      </c>
      <c r="AE38" s="65" t="s">
        <v>14</v>
      </c>
      <c r="AF38" s="77" t="s">
        <v>14</v>
      </c>
      <c r="AG38" s="71" t="s">
        <v>6</v>
      </c>
      <c r="AH38" s="65" t="s">
        <v>6</v>
      </c>
      <c r="AI38" s="65" t="s">
        <v>6</v>
      </c>
      <c r="AJ38" s="65" t="s">
        <v>6</v>
      </c>
      <c r="AK38" s="65" t="s">
        <v>6</v>
      </c>
      <c r="AL38" s="65" t="s">
        <v>14</v>
      </c>
      <c r="AM38" s="72" t="s">
        <v>14</v>
      </c>
      <c r="AN38" s="71" t="s">
        <v>6</v>
      </c>
      <c r="AO38" s="65"/>
      <c r="AP38" s="65"/>
      <c r="AQ38" s="65"/>
      <c r="AR38" s="65"/>
      <c r="AS38" s="65"/>
      <c r="AT38" s="77"/>
      <c r="AU38" s="115"/>
      <c r="AV38" s="103"/>
      <c r="AW38" s="101"/>
      <c r="AX38" s="101"/>
      <c r="AY38" s="38"/>
    </row>
    <row r="39" spans="1:51" x14ac:dyDescent="0.35">
      <c r="A39" s="17">
        <v>12</v>
      </c>
      <c r="B39" s="110">
        <v>44166</v>
      </c>
      <c r="C39" s="111"/>
      <c r="D39" s="86" t="s">
        <v>36</v>
      </c>
      <c r="E39" s="69"/>
      <c r="F39" s="63">
        <v>1</v>
      </c>
      <c r="G39" s="63">
        <v>2</v>
      </c>
      <c r="H39" s="63">
        <v>3</v>
      </c>
      <c r="I39" s="63">
        <v>4</v>
      </c>
      <c r="J39" s="63">
        <v>5</v>
      </c>
      <c r="K39" s="70">
        <v>6</v>
      </c>
      <c r="L39" s="67">
        <v>7</v>
      </c>
      <c r="M39" s="63">
        <v>8</v>
      </c>
      <c r="N39" s="63">
        <v>9</v>
      </c>
      <c r="O39" s="63">
        <v>10</v>
      </c>
      <c r="P39" s="63">
        <v>11</v>
      </c>
      <c r="Q39" s="63">
        <v>12</v>
      </c>
      <c r="R39" s="76">
        <v>13</v>
      </c>
      <c r="S39" s="69">
        <v>14</v>
      </c>
      <c r="T39" s="63">
        <v>15</v>
      </c>
      <c r="U39" s="63">
        <v>16</v>
      </c>
      <c r="V39" s="63">
        <v>17</v>
      </c>
      <c r="W39" s="63">
        <v>18</v>
      </c>
      <c r="X39" s="63">
        <v>19</v>
      </c>
      <c r="Y39" s="70">
        <v>20</v>
      </c>
      <c r="Z39" s="67">
        <v>21</v>
      </c>
      <c r="AA39" s="63">
        <v>22</v>
      </c>
      <c r="AB39" s="63">
        <v>23</v>
      </c>
      <c r="AC39" s="63">
        <v>24</v>
      </c>
      <c r="AD39" s="63">
        <v>25</v>
      </c>
      <c r="AE39" s="63">
        <v>26</v>
      </c>
      <c r="AF39" s="76">
        <v>27</v>
      </c>
      <c r="AG39" s="69">
        <v>28</v>
      </c>
      <c r="AH39" s="63">
        <v>29</v>
      </c>
      <c r="AI39" s="63">
        <v>30</v>
      </c>
      <c r="AJ39" s="63">
        <v>31</v>
      </c>
      <c r="AK39" s="63"/>
      <c r="AL39" s="63"/>
      <c r="AM39" s="70"/>
      <c r="AN39" s="69"/>
      <c r="AO39" s="63"/>
      <c r="AP39" s="63"/>
      <c r="AQ39" s="63"/>
      <c r="AR39" s="63"/>
      <c r="AS39" s="63"/>
      <c r="AT39" s="76"/>
      <c r="AU39" s="114">
        <f>COUNTIF(E40:AT40,"A")</f>
        <v>15</v>
      </c>
      <c r="AV39" s="102">
        <f>AVERAGE(AU39*L$13)</f>
        <v>75</v>
      </c>
      <c r="AW39" s="100">
        <f>AVERAGE(AU39*L$14)</f>
        <v>90</v>
      </c>
      <c r="AX39" s="100">
        <f>AVERAGE(AU39*L$15)</f>
        <v>105</v>
      </c>
      <c r="AY39" s="38"/>
    </row>
    <row r="40" spans="1:51" ht="15" thickBot="1" x14ac:dyDescent="0.4">
      <c r="A40" s="17"/>
      <c r="B40" s="112"/>
      <c r="C40" s="113"/>
      <c r="D40" s="87" t="s">
        <v>37</v>
      </c>
      <c r="E40" s="71"/>
      <c r="F40" s="65" t="s">
        <v>6</v>
      </c>
      <c r="G40" s="65" t="s">
        <v>6</v>
      </c>
      <c r="H40" s="65" t="s">
        <v>6</v>
      </c>
      <c r="I40" s="65" t="s">
        <v>6</v>
      </c>
      <c r="J40" s="65" t="s">
        <v>14</v>
      </c>
      <c r="K40" s="72" t="s">
        <v>14</v>
      </c>
      <c r="L40" s="68" t="s">
        <v>6</v>
      </c>
      <c r="M40" s="65" t="s">
        <v>18</v>
      </c>
      <c r="N40" s="65" t="s">
        <v>6</v>
      </c>
      <c r="O40" s="66" t="s">
        <v>6</v>
      </c>
      <c r="P40" s="66" t="s">
        <v>6</v>
      </c>
      <c r="Q40" s="65" t="s">
        <v>14</v>
      </c>
      <c r="R40" s="77" t="s">
        <v>14</v>
      </c>
      <c r="S40" s="71" t="s">
        <v>6</v>
      </c>
      <c r="T40" s="65" t="s">
        <v>6</v>
      </c>
      <c r="U40" s="65" t="s">
        <v>6</v>
      </c>
      <c r="V40" s="65" t="s">
        <v>6</v>
      </c>
      <c r="W40" s="65" t="s">
        <v>6</v>
      </c>
      <c r="X40" s="65" t="s">
        <v>14</v>
      </c>
      <c r="Y40" s="72" t="s">
        <v>14</v>
      </c>
      <c r="Z40" s="68" t="s">
        <v>6</v>
      </c>
      <c r="AA40" s="65" t="s">
        <v>6</v>
      </c>
      <c r="AB40" s="65" t="s">
        <v>20</v>
      </c>
      <c r="AC40" s="65" t="s">
        <v>20</v>
      </c>
      <c r="AD40" s="65" t="s">
        <v>18</v>
      </c>
      <c r="AE40" s="65" t="s">
        <v>14</v>
      </c>
      <c r="AF40" s="77" t="s">
        <v>14</v>
      </c>
      <c r="AG40" s="71" t="s">
        <v>20</v>
      </c>
      <c r="AH40" s="65" t="s">
        <v>20</v>
      </c>
      <c r="AI40" s="65" t="s">
        <v>20</v>
      </c>
      <c r="AJ40" s="65" t="s">
        <v>20</v>
      </c>
      <c r="AK40" s="65"/>
      <c r="AL40" s="65"/>
      <c r="AM40" s="72"/>
      <c r="AN40" s="71"/>
      <c r="AO40" s="65"/>
      <c r="AP40" s="65"/>
      <c r="AQ40" s="65"/>
      <c r="AR40" s="65"/>
      <c r="AS40" s="65"/>
      <c r="AT40" s="77"/>
      <c r="AU40" s="115"/>
      <c r="AV40" s="103"/>
      <c r="AW40" s="101"/>
      <c r="AX40" s="101"/>
      <c r="AY40" s="38"/>
    </row>
    <row r="41" spans="1:51" x14ac:dyDescent="0.35">
      <c r="A41" s="17">
        <v>13</v>
      </c>
      <c r="B41" s="110">
        <v>44197</v>
      </c>
      <c r="C41" s="111"/>
      <c r="D41" s="84" t="s">
        <v>36</v>
      </c>
      <c r="E41" s="73"/>
      <c r="F41" s="62"/>
      <c r="G41" s="75"/>
      <c r="H41" s="62"/>
      <c r="I41" s="62">
        <v>1</v>
      </c>
      <c r="J41" s="62">
        <v>2</v>
      </c>
      <c r="K41" s="74">
        <v>3</v>
      </c>
      <c r="L41" s="63">
        <v>4</v>
      </c>
      <c r="M41" s="63">
        <v>5</v>
      </c>
      <c r="N41" s="63">
        <v>6</v>
      </c>
      <c r="O41" s="63">
        <v>7</v>
      </c>
      <c r="P41" s="63">
        <v>8</v>
      </c>
      <c r="Q41" s="63">
        <v>9</v>
      </c>
      <c r="R41" s="76">
        <v>10</v>
      </c>
      <c r="S41" s="69">
        <v>11</v>
      </c>
      <c r="T41" s="63">
        <v>12</v>
      </c>
      <c r="U41" s="63">
        <v>13</v>
      </c>
      <c r="V41" s="63">
        <v>14</v>
      </c>
      <c r="W41" s="63">
        <v>15</v>
      </c>
      <c r="X41" s="63">
        <v>16</v>
      </c>
      <c r="Y41" s="70">
        <v>17</v>
      </c>
      <c r="Z41" s="67">
        <v>18</v>
      </c>
      <c r="AA41" s="63">
        <v>19</v>
      </c>
      <c r="AB41" s="63">
        <v>20</v>
      </c>
      <c r="AC41" s="63">
        <v>21</v>
      </c>
      <c r="AD41" s="63">
        <v>22</v>
      </c>
      <c r="AE41" s="63">
        <v>23</v>
      </c>
      <c r="AF41" s="76">
        <v>24</v>
      </c>
      <c r="AG41" s="69">
        <v>25</v>
      </c>
      <c r="AH41" s="63">
        <v>26</v>
      </c>
      <c r="AI41" s="63">
        <v>27</v>
      </c>
      <c r="AJ41" s="63">
        <v>28</v>
      </c>
      <c r="AK41" s="63">
        <v>29</v>
      </c>
      <c r="AL41" s="63">
        <v>30</v>
      </c>
      <c r="AM41" s="70">
        <v>31</v>
      </c>
      <c r="AN41" s="69"/>
      <c r="AO41" s="63"/>
      <c r="AP41" s="63"/>
      <c r="AQ41" s="63"/>
      <c r="AR41" s="63"/>
      <c r="AS41" s="63"/>
      <c r="AT41" s="76"/>
      <c r="AU41" s="114">
        <f>COUNTIF(E42:AT42,"A")</f>
        <v>0</v>
      </c>
      <c r="AV41" s="102">
        <f>AVERAGE(AU41*L$13)</f>
        <v>0</v>
      </c>
      <c r="AW41" s="100">
        <f>AVERAGE(AU41*L$14)</f>
        <v>0</v>
      </c>
      <c r="AX41" s="100">
        <f>AVERAGE(AU41*L$15)</f>
        <v>0</v>
      </c>
      <c r="AY41" s="38"/>
    </row>
    <row r="42" spans="1:51" ht="16.5" customHeight="1" thickBot="1" x14ac:dyDescent="0.4">
      <c r="A42" s="17"/>
      <c r="B42" s="112"/>
      <c r="C42" s="113"/>
      <c r="D42" s="85" t="s">
        <v>37</v>
      </c>
      <c r="E42" s="71"/>
      <c r="F42" s="65"/>
      <c r="G42" s="65"/>
      <c r="H42" s="65"/>
      <c r="I42" s="65"/>
      <c r="J42" s="65" t="s">
        <v>14</v>
      </c>
      <c r="K42" s="72" t="s">
        <v>14</v>
      </c>
      <c r="L42" s="68"/>
      <c r="M42" s="65"/>
      <c r="N42" s="65"/>
      <c r="O42" s="65"/>
      <c r="P42" s="65"/>
      <c r="Q42" s="65" t="s">
        <v>14</v>
      </c>
      <c r="R42" s="77" t="s">
        <v>14</v>
      </c>
      <c r="S42" s="71"/>
      <c r="T42" s="65"/>
      <c r="U42" s="65"/>
      <c r="V42" s="65"/>
      <c r="W42" s="65"/>
      <c r="X42" s="65" t="s">
        <v>14</v>
      </c>
      <c r="Y42" s="72" t="s">
        <v>14</v>
      </c>
      <c r="Z42" s="68"/>
      <c r="AA42" s="65"/>
      <c r="AB42" s="65"/>
      <c r="AC42" s="65"/>
      <c r="AD42" s="65"/>
      <c r="AE42" s="65" t="s">
        <v>14</v>
      </c>
      <c r="AF42" s="77" t="s">
        <v>14</v>
      </c>
      <c r="AG42" s="71"/>
      <c r="AH42" s="65"/>
      <c r="AI42" s="65"/>
      <c r="AJ42" s="65"/>
      <c r="AK42" s="65"/>
      <c r="AL42" s="65" t="s">
        <v>14</v>
      </c>
      <c r="AM42" s="72" t="s">
        <v>14</v>
      </c>
      <c r="AN42" s="71"/>
      <c r="AO42" s="65"/>
      <c r="AP42" s="65"/>
      <c r="AQ42" s="65"/>
      <c r="AR42" s="65"/>
      <c r="AS42" s="65"/>
      <c r="AT42" s="77"/>
      <c r="AU42" s="115"/>
      <c r="AV42" s="103"/>
      <c r="AW42" s="101"/>
      <c r="AX42" s="101"/>
      <c r="AY42" s="38"/>
    </row>
    <row r="43" spans="1:51" ht="30" customHeight="1" thickBot="1" x14ac:dyDescent="0.4">
      <c r="A43" s="17"/>
      <c r="B43" s="119" t="s">
        <v>55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120"/>
      <c r="N43" s="120"/>
      <c r="O43" s="120"/>
      <c r="P43" s="120"/>
      <c r="Q43" s="120"/>
      <c r="R43" s="120"/>
      <c r="S43" s="119"/>
      <c r="T43" s="119"/>
      <c r="U43" s="119"/>
      <c r="V43" s="119"/>
      <c r="W43" s="119"/>
      <c r="X43" s="119"/>
      <c r="Y43" s="119"/>
      <c r="Z43" s="120"/>
      <c r="AA43" s="120"/>
      <c r="AB43" s="120"/>
      <c r="AC43" s="120"/>
      <c r="AD43" s="120"/>
      <c r="AE43" s="120"/>
      <c r="AF43" s="120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89">
        <f>SUM(AU21:AU41)</f>
        <v>184</v>
      </c>
      <c r="AV43" s="90">
        <f>SUM(AV21:AV41)</f>
        <v>920</v>
      </c>
      <c r="AW43" s="89">
        <f>SUM(AW21:AW41)</f>
        <v>1104</v>
      </c>
      <c r="AX43" s="89">
        <f>SUM(AX21:AX42)</f>
        <v>1288</v>
      </c>
      <c r="AY43" s="38"/>
    </row>
    <row r="44" spans="1:51" x14ac:dyDescent="0.3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38"/>
    </row>
    <row r="45" spans="1:51" x14ac:dyDescent="0.3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38"/>
    </row>
  </sheetData>
  <mergeCells count="98">
    <mergeCell ref="B18:D18"/>
    <mergeCell ref="B4:AT4"/>
    <mergeCell ref="B5:AT5"/>
    <mergeCell ref="D8:E8"/>
    <mergeCell ref="F8:T8"/>
    <mergeCell ref="D9:E9"/>
    <mergeCell ref="F9:T9"/>
    <mergeCell ref="Y9:AO9"/>
    <mergeCell ref="AP9:AR9"/>
    <mergeCell ref="AT8:AX8"/>
    <mergeCell ref="AP12:AR12"/>
    <mergeCell ref="AT12:AX15"/>
    <mergeCell ref="D13:K13"/>
    <mergeCell ref="AP13:AR13"/>
    <mergeCell ref="D14:K14"/>
    <mergeCell ref="AP14:AR14"/>
    <mergeCell ref="D15:K15"/>
    <mergeCell ref="Y10:AO10"/>
    <mergeCell ref="Y11:AO11"/>
    <mergeCell ref="Y12:AO12"/>
    <mergeCell ref="Y13:AO13"/>
    <mergeCell ref="D10:E10"/>
    <mergeCell ref="F10:T10"/>
    <mergeCell ref="AP10:AR10"/>
    <mergeCell ref="AT10:AX11"/>
    <mergeCell ref="AP11:AR11"/>
    <mergeCell ref="B23:C24"/>
    <mergeCell ref="AU23:AU24"/>
    <mergeCell ref="AV23:AV24"/>
    <mergeCell ref="AW23:AW24"/>
    <mergeCell ref="B19:D19"/>
    <mergeCell ref="E19:K19"/>
    <mergeCell ref="L19:R19"/>
    <mergeCell ref="S19:Y19"/>
    <mergeCell ref="Z19:AF19"/>
    <mergeCell ref="B20:D20"/>
    <mergeCell ref="B21:C22"/>
    <mergeCell ref="AU21:AU22"/>
    <mergeCell ref="AG19:AM19"/>
    <mergeCell ref="B25:C26"/>
    <mergeCell ref="AU25:AU26"/>
    <mergeCell ref="AV25:AV26"/>
    <mergeCell ref="AW25:AW26"/>
    <mergeCell ref="B33:C34"/>
    <mergeCell ref="AU33:AU34"/>
    <mergeCell ref="AV33:AV34"/>
    <mergeCell ref="AW33:AW34"/>
    <mergeCell ref="B27:C28"/>
    <mergeCell ref="AU27:AU28"/>
    <mergeCell ref="AV27:AV28"/>
    <mergeCell ref="AW27:AW28"/>
    <mergeCell ref="B29:C30"/>
    <mergeCell ref="AU29:AU30"/>
    <mergeCell ref="AV29:AV30"/>
    <mergeCell ref="AW29:AW30"/>
    <mergeCell ref="B43:AT43"/>
    <mergeCell ref="AV19:AX19"/>
    <mergeCell ref="AX21:AX22"/>
    <mergeCell ref="AX23:AX24"/>
    <mergeCell ref="AX25:AX26"/>
    <mergeCell ref="AX27:AX28"/>
    <mergeCell ref="AX29:AX30"/>
    <mergeCell ref="AX31:AX32"/>
    <mergeCell ref="AX33:AX34"/>
    <mergeCell ref="AX35:AX36"/>
    <mergeCell ref="B39:C40"/>
    <mergeCell ref="AU39:AU40"/>
    <mergeCell ref="AV39:AV40"/>
    <mergeCell ref="AW39:AW40"/>
    <mergeCell ref="B41:C42"/>
    <mergeCell ref="AU41:AU42"/>
    <mergeCell ref="B1:AX1"/>
    <mergeCell ref="AV41:AV42"/>
    <mergeCell ref="AW41:AW42"/>
    <mergeCell ref="B35:C36"/>
    <mergeCell ref="AU35:AU36"/>
    <mergeCell ref="AV35:AV36"/>
    <mergeCell ref="AW35:AW36"/>
    <mergeCell ref="B37:C38"/>
    <mergeCell ref="AU37:AU38"/>
    <mergeCell ref="AV37:AV38"/>
    <mergeCell ref="AW37:AW38"/>
    <mergeCell ref="B31:C32"/>
    <mergeCell ref="AU31:AU32"/>
    <mergeCell ref="AV31:AV32"/>
    <mergeCell ref="AW31:AW32"/>
    <mergeCell ref="Y16:AO16"/>
    <mergeCell ref="AX41:AX42"/>
    <mergeCell ref="AV21:AV22"/>
    <mergeCell ref="AW21:AW22"/>
    <mergeCell ref="AU19:AU20"/>
    <mergeCell ref="AN19:AT19"/>
    <mergeCell ref="Y14:AO14"/>
    <mergeCell ref="Y15:AO15"/>
    <mergeCell ref="AP16:AR16"/>
    <mergeCell ref="AX37:AX38"/>
    <mergeCell ref="AX39:AX40"/>
    <mergeCell ref="AP15:AR15"/>
  </mergeCells>
  <conditionalFormatting sqref="X14:X15">
    <cfRule type="containsText" dxfId="293" priority="3533" stopIfTrue="1" operator="containsText" text="G">
      <formula>NOT(ISERROR(SEARCH("G",X14)))</formula>
    </cfRule>
    <cfRule type="cellIs" priority="3534" stopIfTrue="1" operator="equal">
      <formula>$X$13</formula>
    </cfRule>
  </conditionalFormatting>
  <conditionalFormatting sqref="X15">
    <cfRule type="containsText" dxfId="292" priority="3532" stopIfTrue="1" operator="containsText" text="G">
      <formula>NOT(ISERROR(SEARCH("G",X15)))</formula>
    </cfRule>
  </conditionalFormatting>
  <conditionalFormatting sqref="A21:A42">
    <cfRule type="expression" dxfId="291" priority="3531">
      <formula>ISNUMBER(A21)=TRUE</formula>
    </cfRule>
  </conditionalFormatting>
  <conditionalFormatting sqref="E21:F21 AN21:AT21 H21:AH21">
    <cfRule type="containsText" dxfId="290" priority="3527" operator="containsText" text="E">
      <formula>NOT(ISERROR(SEARCH("E",E21)))</formula>
    </cfRule>
    <cfRule type="containsText" dxfId="289" priority="3528" operator="containsText" text="D">
      <formula>NOT(ISERROR(SEARCH("D",E21)))</formula>
    </cfRule>
    <cfRule type="containsText" dxfId="288" priority="3529" operator="containsText" text="C">
      <formula>NOT(ISERROR(SEARCH("C",E21)))</formula>
    </cfRule>
    <cfRule type="containsText" dxfId="287" priority="3530" operator="containsText" text="B">
      <formula>NOT(ISERROR(SEARCH("B",E21)))</formula>
    </cfRule>
  </conditionalFormatting>
  <conditionalFormatting sqref="E21:F21 H21:N21">
    <cfRule type="expression" dxfId="286" priority="3526">
      <formula>DAY(E21)&gt;7</formula>
    </cfRule>
  </conditionalFormatting>
  <conditionalFormatting sqref="AO21:AT21">
    <cfRule type="expression" dxfId="285" priority="3517">
      <formula>DAY(AO21)&lt;15</formula>
    </cfRule>
  </conditionalFormatting>
  <conditionalFormatting sqref="E21:F21 AN21:AT21 H21:AH21">
    <cfRule type="expression" dxfId="284" priority="3489">
      <formula>AND(DAY(E21)=6,MONTH(E21)=7)</formula>
    </cfRule>
  </conditionalFormatting>
  <conditionalFormatting sqref="AN22:AT22 E22:AF22">
    <cfRule type="containsText" dxfId="283" priority="3488" operator="containsText" text="A">
      <formula>NOT(ISERROR(SEARCH("A",E22)))</formula>
    </cfRule>
  </conditionalFormatting>
  <conditionalFormatting sqref="AN22:AT22 E22:AF22">
    <cfRule type="containsText" dxfId="282" priority="3484" operator="containsText" text="E">
      <formula>NOT(ISERROR(SEARCH("E",E22)))</formula>
    </cfRule>
    <cfRule type="containsText" dxfId="281" priority="3485" operator="containsText" text="D">
      <formula>NOT(ISERROR(SEARCH("D",E22)))</formula>
    </cfRule>
    <cfRule type="containsText" dxfId="280" priority="3486" operator="containsText" text="C">
      <formula>NOT(ISERROR(SEARCH("C",E22)))</formula>
    </cfRule>
    <cfRule type="containsText" dxfId="279" priority="3487" operator="containsText" text="B">
      <formula>NOT(ISERROR(SEARCH("B",E22)))</formula>
    </cfRule>
  </conditionalFormatting>
  <conditionalFormatting sqref="AN22:AQ22 E22:AF22">
    <cfRule type="containsText" dxfId="278" priority="3470" stopIfTrue="1" operator="containsText" text="G">
      <formula>NOT(ISERROR(SEARCH("G",E22)))</formula>
    </cfRule>
    <cfRule type="containsText" dxfId="277" priority="3481" stopIfTrue="1" operator="containsText" text="B">
      <formula>NOT(ISERROR(SEARCH("B",E22)))</formula>
    </cfRule>
    <cfRule type="containsText" dxfId="276" priority="3482" stopIfTrue="1" operator="containsText" text="F">
      <formula>NOT(ISERROR(SEARCH("F",E22)))</formula>
    </cfRule>
    <cfRule type="containsText" dxfId="275" priority="3483" stopIfTrue="1" operator="containsText" text="G">
      <formula>NOT(ISERROR(SEARCH("G",E22)))</formula>
    </cfRule>
  </conditionalFormatting>
  <conditionalFormatting sqref="AN22:AQ22 E22:AF22">
    <cfRule type="containsText" dxfId="274" priority="3471" stopIfTrue="1" operator="containsText" text="F">
      <formula>NOT(ISERROR(SEARCH("F",E22)))</formula>
    </cfRule>
    <cfRule type="containsText" dxfId="273" priority="3472" stopIfTrue="1" operator="containsText" text="C">
      <formula>NOT(ISERROR(SEARCH("C",E22)))</formula>
    </cfRule>
    <cfRule type="containsText" dxfId="272" priority="3473" stopIfTrue="1" operator="containsText" text="B">
      <formula>NOT(ISERROR(SEARCH("B",E22)))</formula>
    </cfRule>
    <cfRule type="containsText" dxfId="271" priority="3474" stopIfTrue="1" operator="containsText" text="G">
      <formula>NOT(ISERROR(SEARCH("G",E22)))</formula>
    </cfRule>
    <cfRule type="containsText" dxfId="270" priority="3475" stopIfTrue="1" operator="containsText" text="G">
      <formula>NOT(ISERROR(SEARCH("G",E22)))</formula>
    </cfRule>
    <cfRule type="containsText" dxfId="269" priority="3476" stopIfTrue="1" operator="containsText" text="F">
      <formula>NOT(ISERROR(SEARCH("F",E22)))</formula>
    </cfRule>
    <cfRule type="containsText" dxfId="268" priority="3477" stopIfTrue="1" operator="containsText" text="E">
      <formula>NOT(ISERROR(SEARCH("E",E22)))</formula>
    </cfRule>
    <cfRule type="containsText" dxfId="267" priority="3478" stopIfTrue="1" operator="containsText" text="B">
      <formula>NOT(ISERROR(SEARCH("B",E22)))</formula>
    </cfRule>
    <cfRule type="containsText" dxfId="266" priority="3479" stopIfTrue="1" operator="containsText" text="B">
      <formula>NOT(ISERROR(SEARCH("B",E22)))</formula>
    </cfRule>
    <cfRule type="containsText" dxfId="265" priority="3480" stopIfTrue="1" operator="containsText" text="B">
      <formula>NOT(ISERROR(SEARCH("B",E22)))</formula>
    </cfRule>
  </conditionalFormatting>
  <conditionalFormatting sqref="AR22:AT22">
    <cfRule type="containsText" dxfId="264" priority="3469" operator="containsText" text="A">
      <formula>NOT(ISERROR(SEARCH("A",AR22)))</formula>
    </cfRule>
  </conditionalFormatting>
  <conditionalFormatting sqref="AR22:AT22">
    <cfRule type="containsText" dxfId="263" priority="3468" operator="containsText" text="A">
      <formula>NOT(ISERROR(SEARCH("A",AR22)))</formula>
    </cfRule>
  </conditionalFormatting>
  <conditionalFormatting sqref="AR22:AT22">
    <cfRule type="containsText" dxfId="262" priority="3454" stopIfTrue="1" operator="containsText" text="G">
      <formula>NOT(ISERROR(SEARCH("G",AR22)))</formula>
    </cfRule>
    <cfRule type="containsText" dxfId="261" priority="3465" stopIfTrue="1" operator="containsText" text="B">
      <formula>NOT(ISERROR(SEARCH("B",AR22)))</formula>
    </cfRule>
    <cfRule type="containsText" dxfId="260" priority="3466" stopIfTrue="1" operator="containsText" text="F">
      <formula>NOT(ISERROR(SEARCH("F",AR22)))</formula>
    </cfRule>
    <cfRule type="containsText" dxfId="259" priority="3467" stopIfTrue="1" operator="containsText" text="G">
      <formula>NOT(ISERROR(SEARCH("G",AR22)))</formula>
    </cfRule>
  </conditionalFormatting>
  <conditionalFormatting sqref="AR22:AT22">
    <cfRule type="containsText" dxfId="258" priority="3455" stopIfTrue="1" operator="containsText" text="F">
      <formula>NOT(ISERROR(SEARCH("F",AR22)))</formula>
    </cfRule>
    <cfRule type="containsText" dxfId="257" priority="3456" stopIfTrue="1" operator="containsText" text="C">
      <formula>NOT(ISERROR(SEARCH("C",AR22)))</formula>
    </cfRule>
    <cfRule type="containsText" dxfId="256" priority="3457" stopIfTrue="1" operator="containsText" text="B">
      <formula>NOT(ISERROR(SEARCH("B",AR22)))</formula>
    </cfRule>
    <cfRule type="containsText" dxfId="255" priority="3458" stopIfTrue="1" operator="containsText" text="G">
      <formula>NOT(ISERROR(SEARCH("G",AR22)))</formula>
    </cfRule>
    <cfRule type="containsText" dxfId="254" priority="3459" stopIfTrue="1" operator="containsText" text="G">
      <formula>NOT(ISERROR(SEARCH("G",AR22)))</formula>
    </cfRule>
    <cfRule type="containsText" dxfId="253" priority="3460" stopIfTrue="1" operator="containsText" text="F">
      <formula>NOT(ISERROR(SEARCH("F",AR22)))</formula>
    </cfRule>
    <cfRule type="containsText" dxfId="252" priority="3461" stopIfTrue="1" operator="containsText" text="E">
      <formula>NOT(ISERROR(SEARCH("E",AR22)))</formula>
    </cfRule>
    <cfRule type="containsText" dxfId="251" priority="3462" stopIfTrue="1" operator="containsText" text="B">
      <formula>NOT(ISERROR(SEARCH("B",AR22)))</formula>
    </cfRule>
    <cfRule type="containsText" dxfId="250" priority="3463" stopIfTrue="1" operator="containsText" text="B">
      <formula>NOT(ISERROR(SEARCH("B",AR22)))</formula>
    </cfRule>
    <cfRule type="containsText" dxfId="249" priority="3464" stopIfTrue="1" operator="containsText" text="B">
      <formula>NOT(ISERROR(SEARCH("B",AR22)))</formula>
    </cfRule>
  </conditionalFormatting>
  <conditionalFormatting sqref="AN22:AT22 E22:AF22">
    <cfRule type="expression" dxfId="248" priority="3453">
      <formula>AND(DAY(E22)=6,MONTH(E22)=7)</formula>
    </cfRule>
  </conditionalFormatting>
  <conditionalFormatting sqref="AG21:AO21">
    <cfRule type="containsText" dxfId="247" priority="1902" operator="containsText" text="E">
      <formula>NOT(ISERROR(SEARCH("E",AG21)))</formula>
    </cfRule>
    <cfRule type="containsText" dxfId="246" priority="1903" operator="containsText" text="D">
      <formula>NOT(ISERROR(SEARCH("D",AG21)))</formula>
    </cfRule>
    <cfRule type="containsText" dxfId="245" priority="1904" operator="containsText" text="C">
      <formula>NOT(ISERROR(SEARCH("C",AG21)))</formula>
    </cfRule>
    <cfRule type="containsText" dxfId="244" priority="1905" operator="containsText" text="B">
      <formula>NOT(ISERROR(SEARCH("B",AG21)))</formula>
    </cfRule>
  </conditionalFormatting>
  <conditionalFormatting sqref="AH21:AO21">
    <cfRule type="expression" dxfId="243" priority="1901">
      <formula>DAY(AH21)&lt;15</formula>
    </cfRule>
  </conditionalFormatting>
  <conditionalFormatting sqref="AG21:AO21">
    <cfRule type="expression" dxfId="242" priority="1883">
      <formula>AND(DAY(AG21)=6,MONTH(AG21)=7)</formula>
    </cfRule>
  </conditionalFormatting>
  <conditionalFormatting sqref="AG22:AM22">
    <cfRule type="containsText" dxfId="241" priority="1882" operator="containsText" text="A">
      <formula>NOT(ISERROR(SEARCH("A",AG22)))</formula>
    </cfRule>
  </conditionalFormatting>
  <conditionalFormatting sqref="AG22:AM22">
    <cfRule type="containsText" dxfId="240" priority="1878" operator="containsText" text="E">
      <formula>NOT(ISERROR(SEARCH("E",AG22)))</formula>
    </cfRule>
    <cfRule type="containsText" dxfId="239" priority="1879" operator="containsText" text="D">
      <formula>NOT(ISERROR(SEARCH("D",AG22)))</formula>
    </cfRule>
    <cfRule type="containsText" dxfId="238" priority="1880" operator="containsText" text="C">
      <formula>NOT(ISERROR(SEARCH("C",AG22)))</formula>
    </cfRule>
    <cfRule type="containsText" dxfId="237" priority="1881" operator="containsText" text="B">
      <formula>NOT(ISERROR(SEARCH("B",AG22)))</formula>
    </cfRule>
  </conditionalFormatting>
  <conditionalFormatting sqref="AG22:AJ22">
    <cfRule type="containsText" dxfId="236" priority="1864" stopIfTrue="1" operator="containsText" text="G">
      <formula>NOT(ISERROR(SEARCH("G",AG22)))</formula>
    </cfRule>
    <cfRule type="containsText" dxfId="235" priority="1875" stopIfTrue="1" operator="containsText" text="B">
      <formula>NOT(ISERROR(SEARCH("B",AG22)))</formula>
    </cfRule>
    <cfRule type="containsText" dxfId="234" priority="1876" stopIfTrue="1" operator="containsText" text="F">
      <formula>NOT(ISERROR(SEARCH("F",AG22)))</formula>
    </cfRule>
    <cfRule type="containsText" dxfId="233" priority="1877" stopIfTrue="1" operator="containsText" text="G">
      <formula>NOT(ISERROR(SEARCH("G",AG22)))</formula>
    </cfRule>
  </conditionalFormatting>
  <conditionalFormatting sqref="AG22:AJ22">
    <cfRule type="containsText" dxfId="232" priority="1865" stopIfTrue="1" operator="containsText" text="F">
      <formula>NOT(ISERROR(SEARCH("F",AG22)))</formula>
    </cfRule>
    <cfRule type="containsText" dxfId="231" priority="1866" stopIfTrue="1" operator="containsText" text="C">
      <formula>NOT(ISERROR(SEARCH("C",AG22)))</formula>
    </cfRule>
    <cfRule type="containsText" dxfId="230" priority="1867" stopIfTrue="1" operator="containsText" text="B">
      <formula>NOT(ISERROR(SEARCH("B",AG22)))</formula>
    </cfRule>
    <cfRule type="containsText" dxfId="229" priority="1868" stopIfTrue="1" operator="containsText" text="G">
      <formula>NOT(ISERROR(SEARCH("G",AG22)))</formula>
    </cfRule>
    <cfRule type="containsText" dxfId="228" priority="1869" stopIfTrue="1" operator="containsText" text="G">
      <formula>NOT(ISERROR(SEARCH("G",AG22)))</formula>
    </cfRule>
    <cfRule type="containsText" dxfId="227" priority="1870" stopIfTrue="1" operator="containsText" text="F">
      <formula>NOT(ISERROR(SEARCH("F",AG22)))</formula>
    </cfRule>
    <cfRule type="containsText" dxfId="226" priority="1871" stopIfTrue="1" operator="containsText" text="E">
      <formula>NOT(ISERROR(SEARCH("E",AG22)))</formula>
    </cfRule>
    <cfRule type="containsText" dxfId="225" priority="1872" stopIfTrue="1" operator="containsText" text="B">
      <formula>NOT(ISERROR(SEARCH("B",AG22)))</formula>
    </cfRule>
    <cfRule type="containsText" dxfId="224" priority="1873" stopIfTrue="1" operator="containsText" text="B">
      <formula>NOT(ISERROR(SEARCH("B",AG22)))</formula>
    </cfRule>
    <cfRule type="containsText" dxfId="223" priority="1874" stopIfTrue="1" operator="containsText" text="B">
      <formula>NOT(ISERROR(SEARCH("B",AG22)))</formula>
    </cfRule>
  </conditionalFormatting>
  <conditionalFormatting sqref="AK22:AM22">
    <cfRule type="containsText" dxfId="222" priority="1863" operator="containsText" text="A">
      <formula>NOT(ISERROR(SEARCH("A",AK22)))</formula>
    </cfRule>
  </conditionalFormatting>
  <conditionalFormatting sqref="AK22:AM22">
    <cfRule type="containsText" dxfId="221" priority="1862" operator="containsText" text="A">
      <formula>NOT(ISERROR(SEARCH("A",AK22)))</formula>
    </cfRule>
  </conditionalFormatting>
  <conditionalFormatting sqref="AK22:AM22">
    <cfRule type="containsText" dxfId="220" priority="1848" stopIfTrue="1" operator="containsText" text="G">
      <formula>NOT(ISERROR(SEARCH("G",AK22)))</formula>
    </cfRule>
    <cfRule type="containsText" dxfId="219" priority="1859" stopIfTrue="1" operator="containsText" text="B">
      <formula>NOT(ISERROR(SEARCH("B",AK22)))</formula>
    </cfRule>
    <cfRule type="containsText" dxfId="218" priority="1860" stopIfTrue="1" operator="containsText" text="F">
      <formula>NOT(ISERROR(SEARCH("F",AK22)))</formula>
    </cfRule>
    <cfRule type="containsText" dxfId="217" priority="1861" stopIfTrue="1" operator="containsText" text="G">
      <formula>NOT(ISERROR(SEARCH("G",AK22)))</formula>
    </cfRule>
  </conditionalFormatting>
  <conditionalFormatting sqref="AK22:AM22">
    <cfRule type="containsText" dxfId="216" priority="1849" stopIfTrue="1" operator="containsText" text="F">
      <formula>NOT(ISERROR(SEARCH("F",AK22)))</formula>
    </cfRule>
    <cfRule type="containsText" dxfId="215" priority="1850" stopIfTrue="1" operator="containsText" text="C">
      <formula>NOT(ISERROR(SEARCH("C",AK22)))</formula>
    </cfRule>
    <cfRule type="containsText" dxfId="214" priority="1851" stopIfTrue="1" operator="containsText" text="B">
      <formula>NOT(ISERROR(SEARCH("B",AK22)))</formula>
    </cfRule>
    <cfRule type="containsText" dxfId="213" priority="1852" stopIfTrue="1" operator="containsText" text="G">
      <formula>NOT(ISERROR(SEARCH("G",AK22)))</formula>
    </cfRule>
    <cfRule type="containsText" dxfId="212" priority="1853" stopIfTrue="1" operator="containsText" text="G">
      <formula>NOT(ISERROR(SEARCH("G",AK22)))</formula>
    </cfRule>
    <cfRule type="containsText" dxfId="211" priority="1854" stopIfTrue="1" operator="containsText" text="F">
      <formula>NOT(ISERROR(SEARCH("F",AK22)))</formula>
    </cfRule>
    <cfRule type="containsText" dxfId="210" priority="1855" stopIfTrue="1" operator="containsText" text="E">
      <formula>NOT(ISERROR(SEARCH("E",AK22)))</formula>
    </cfRule>
    <cfRule type="containsText" dxfId="209" priority="1856" stopIfTrue="1" operator="containsText" text="B">
      <formula>NOT(ISERROR(SEARCH("B",AK22)))</formula>
    </cfRule>
    <cfRule type="containsText" dxfId="208" priority="1857" stopIfTrue="1" operator="containsText" text="B">
      <formula>NOT(ISERROR(SEARCH("B",AK22)))</formula>
    </cfRule>
    <cfRule type="containsText" dxfId="207" priority="1858" stopIfTrue="1" operator="containsText" text="B">
      <formula>NOT(ISERROR(SEARCH("B",AK22)))</formula>
    </cfRule>
  </conditionalFormatting>
  <conditionalFormatting sqref="AG22:AM22">
    <cfRule type="expression" dxfId="206" priority="1847">
      <formula>AND(DAY(AG22)=6,MONTH(AG22)=7)</formula>
    </cfRule>
  </conditionalFormatting>
  <conditionalFormatting sqref="G39">
    <cfRule type="containsText" dxfId="205" priority="29" operator="containsText" text="E">
      <formula>NOT(ISERROR(SEARCH("E",G39)))</formula>
    </cfRule>
    <cfRule type="containsText" dxfId="204" priority="30" operator="containsText" text="D">
      <formula>NOT(ISERROR(SEARCH("D",G39)))</formula>
    </cfRule>
    <cfRule type="containsText" dxfId="203" priority="31" operator="containsText" text="C">
      <formula>NOT(ISERROR(SEARCH("C",G39)))</formula>
    </cfRule>
    <cfRule type="containsText" dxfId="202" priority="32" operator="containsText" text="B">
      <formula>NOT(ISERROR(SEARCH("B",G39)))</formula>
    </cfRule>
  </conditionalFormatting>
  <conditionalFormatting sqref="P42">
    <cfRule type="expression" dxfId="201" priority="1">
      <formula>AND(DAY(P42)=6,MONTH(P42)=7)</formula>
    </cfRule>
  </conditionalFormatting>
  <conditionalFormatting sqref="L29:O29">
    <cfRule type="containsText" dxfId="200" priority="87" operator="containsText" text="E">
      <formula>NOT(ISERROR(SEARCH("E",L29)))</formula>
    </cfRule>
    <cfRule type="containsText" dxfId="199" priority="88" operator="containsText" text="D">
      <formula>NOT(ISERROR(SEARCH("D",L29)))</formula>
    </cfRule>
    <cfRule type="containsText" dxfId="198" priority="89" operator="containsText" text="C">
      <formula>NOT(ISERROR(SEARCH("C",L29)))</formula>
    </cfRule>
    <cfRule type="containsText" dxfId="197" priority="90" operator="containsText" text="B">
      <formula>NOT(ISERROR(SEARCH("B",L29)))</formula>
    </cfRule>
  </conditionalFormatting>
  <conditionalFormatting sqref="E23:F23 E25:F25 E27:F27 E29:F29 E31:F31 E33:F33 E35:F35 E37:F37 E39:F39 E41:F41 AN23:AT23 AN25:AT25 AN27:AT27 AN29:AT29 AN31:AT31 AN33:AT33 AN35:AT35 AN37:AT37 AN39:AT39 AN41:AT41 H23:M23 H25:AH25 H27:K27 H29:K29 H31:K31 H33:K33 H35:K35 H37:K37 H39:K39 H41:K41 S41:AH41 S39:AH39 S37:AH37 S35:AH35 S33:AH33 S31:AH31 S29:AH29 S27:AH27 O23:AH23">
    <cfRule type="containsText" dxfId="196" priority="203" operator="containsText" text="E">
      <formula>NOT(ISERROR(SEARCH("E",E23)))</formula>
    </cfRule>
    <cfRule type="containsText" dxfId="195" priority="204" operator="containsText" text="D">
      <formula>NOT(ISERROR(SEARCH("D",E23)))</formula>
    </cfRule>
    <cfRule type="containsText" dxfId="194" priority="205" operator="containsText" text="C">
      <formula>NOT(ISERROR(SEARCH("C",E23)))</formula>
    </cfRule>
    <cfRule type="containsText" dxfId="193" priority="206" operator="containsText" text="B">
      <formula>NOT(ISERROR(SEARCH("B",E23)))</formula>
    </cfRule>
  </conditionalFormatting>
  <conditionalFormatting sqref="E23:F23 E25:F25 E27:F27 E29:F29 E31:F31 E33:F33 E35:F35 E37:F37 E39:F39 E41:F41 H23:M23 H25:N25 H27:K27 H29:K29 H31:K31 H33:K33 H35:K35 H37:K37 H39:K39 H41:K41">
    <cfRule type="expression" dxfId="192" priority="202">
      <formula>DAY(E23)&gt;7</formula>
    </cfRule>
  </conditionalFormatting>
  <conditionalFormatting sqref="AO23:AT23 AO25:AT25 AO27:AT27 AO29:AT29 AO31:AT31 AO33:AT33 AO35:AT35 AO37:AT37 AO39:AT39 AO41:AT41">
    <cfRule type="expression" dxfId="191" priority="201">
      <formula>DAY(AO23)&lt;15</formula>
    </cfRule>
  </conditionalFormatting>
  <conditionalFormatting sqref="E23:F23 E25:F25 E27:F27 E29:F29 E31:F31 E33:F33 E35:F35 E37:F37 E39:F39 E41:F41 AN23:AT23 AN25:AT25 AN27:AT27 AN29:AT29 AN31:AT31 AN33:AT33 AN35:AT35 AN37:AT37 AN39:AT39 AN41:AT41 H23:M23 H25:AH25 H27:K27 H29:K29 H31:K31 H33:K33 H35:K35 H37:K37 H39:K39 H41:K41 S41:AH41 S39:AH39 S37:AH37 S35:AH35 S33:AH33 S31:AH31 S29:AH29 S27:AH27 O23:AH23">
    <cfRule type="expression" dxfId="190" priority="200">
      <formula>AND(DAY(E23)=6,MONTH(E23)=7)</formula>
    </cfRule>
  </conditionalFormatting>
  <conditionalFormatting sqref="AN24:AT24 AN26:AT26 AN28:AT28 AN30:AT30 AN32:AT32 AN34:AT34 AN36:AT36 AN38:AT38 AN40:AT40 AN42:AT42 E24:AF24 E26:AF26 E28:K28 E30:K30 E32:K32 E34:K34 E36:K36 E38:K38 E40:K40 E42:K42 S42:AF42 S40:AF40 S38:AF38 S36:AF36 S34:AF34 S32:AF32 S30:AF30 S28:AF28">
    <cfRule type="containsText" dxfId="189" priority="199" operator="containsText" text="A">
      <formula>NOT(ISERROR(SEARCH("A",E24)))</formula>
    </cfRule>
  </conditionalFormatting>
  <conditionalFormatting sqref="AN24:AT24 AN26:AT26 AN28:AT28 AN30:AT30 AN32:AT32 AN34:AT34 AN36:AT36 AN38:AT38 AN40:AT40 AN42:AT42 E24:AF24 E26:AF26 E28:K28 E30:K30 E32:K32 E34:K34 E36:K36 E38:K38 E40:K40 E42:K42 S42:AF42 S40:AF40 S38:AF38 S36:AF36 S34:AF34 S32:AF32 S30:AF30 S28:AF28">
    <cfRule type="containsText" dxfId="188" priority="195" operator="containsText" text="E">
      <formula>NOT(ISERROR(SEARCH("E",E24)))</formula>
    </cfRule>
    <cfRule type="containsText" dxfId="187" priority="196" operator="containsText" text="D">
      <formula>NOT(ISERROR(SEARCH("D",E24)))</formula>
    </cfRule>
    <cfRule type="containsText" dxfId="186" priority="197" operator="containsText" text="C">
      <formula>NOT(ISERROR(SEARCH("C",E24)))</formula>
    </cfRule>
    <cfRule type="containsText" dxfId="185" priority="198" operator="containsText" text="B">
      <formula>NOT(ISERROR(SEARCH("B",E24)))</formula>
    </cfRule>
  </conditionalFormatting>
  <conditionalFormatting sqref="AN24:AQ24 AN26:AQ26 AN28:AQ28 AN30:AQ30 AN32:AQ32 AN34:AQ34 AN36:AQ36 AN38:AQ38 AN40:AQ40 AN42:AQ42 E24:AF24 E26:AF26 E28:K28 E30:K30 E32:K32 E34:K34 E36:K36 E38:K38 E40:K40 E42:K42 S42:AF42 S40:AF40 S38:AF38 S36:AF36 S34:AF34 S32:AF32 S30:AF30 S28:AF28">
    <cfRule type="containsText" dxfId="184" priority="181" stopIfTrue="1" operator="containsText" text="G">
      <formula>NOT(ISERROR(SEARCH("G",E24)))</formula>
    </cfRule>
    <cfRule type="containsText" dxfId="183" priority="192" stopIfTrue="1" operator="containsText" text="B">
      <formula>NOT(ISERROR(SEARCH("B",E24)))</formula>
    </cfRule>
    <cfRule type="containsText" dxfId="182" priority="193" stopIfTrue="1" operator="containsText" text="F">
      <formula>NOT(ISERROR(SEARCH("F",E24)))</formula>
    </cfRule>
    <cfRule type="containsText" dxfId="181" priority="194" stopIfTrue="1" operator="containsText" text="G">
      <formula>NOT(ISERROR(SEARCH("G",E24)))</formula>
    </cfRule>
  </conditionalFormatting>
  <conditionalFormatting sqref="AN24:AQ24 AN26:AQ26 AN28:AQ28 AN30:AQ30 AN32:AQ32 AN34:AQ34 AN36:AQ36 AN38:AQ38 AN40:AQ40 AN42:AQ42 E24:AF24 E26:AF26 E28:K28 E30:K30 E32:K32 E34:K34 E36:K36 E38:K38 E40:K40 E42:K42 S42:AF42 S40:AF40 S38:AF38 S36:AF36 S34:AF34 S32:AF32 S30:AF30 S28:AF28">
    <cfRule type="containsText" dxfId="180" priority="182" stopIfTrue="1" operator="containsText" text="F">
      <formula>NOT(ISERROR(SEARCH("F",E24)))</formula>
    </cfRule>
    <cfRule type="containsText" dxfId="179" priority="183" stopIfTrue="1" operator="containsText" text="C">
      <formula>NOT(ISERROR(SEARCH("C",E24)))</formula>
    </cfRule>
    <cfRule type="containsText" dxfId="178" priority="184" stopIfTrue="1" operator="containsText" text="B">
      <formula>NOT(ISERROR(SEARCH("B",E24)))</formula>
    </cfRule>
    <cfRule type="containsText" dxfId="177" priority="185" stopIfTrue="1" operator="containsText" text="G">
      <formula>NOT(ISERROR(SEARCH("G",E24)))</formula>
    </cfRule>
    <cfRule type="containsText" dxfId="176" priority="186" stopIfTrue="1" operator="containsText" text="G">
      <formula>NOT(ISERROR(SEARCH("G",E24)))</formula>
    </cfRule>
    <cfRule type="containsText" dxfId="175" priority="187" stopIfTrue="1" operator="containsText" text="F">
      <formula>NOT(ISERROR(SEARCH("F",E24)))</formula>
    </cfRule>
    <cfRule type="containsText" dxfId="174" priority="188" stopIfTrue="1" operator="containsText" text="E">
      <formula>NOT(ISERROR(SEARCH("E",E24)))</formula>
    </cfRule>
    <cfRule type="containsText" dxfId="173" priority="189" stopIfTrue="1" operator="containsText" text="B">
      <formula>NOT(ISERROR(SEARCH("B",E24)))</formula>
    </cfRule>
    <cfRule type="containsText" dxfId="172" priority="190" stopIfTrue="1" operator="containsText" text="B">
      <formula>NOT(ISERROR(SEARCH("B",E24)))</formula>
    </cfRule>
    <cfRule type="containsText" dxfId="171" priority="191" stopIfTrue="1" operator="containsText" text="B">
      <formula>NOT(ISERROR(SEARCH("B",E24)))</formula>
    </cfRule>
  </conditionalFormatting>
  <conditionalFormatting sqref="AR24:AT24 AR26:AT26 AR28:AT28 AR30:AT30 AR32:AT32 AR34:AT34 AR36:AT36 AR38:AT38 AR40:AT40 AR42:AT42">
    <cfRule type="containsText" dxfId="170" priority="180" operator="containsText" text="A">
      <formula>NOT(ISERROR(SEARCH("A",AR24)))</formula>
    </cfRule>
  </conditionalFormatting>
  <conditionalFormatting sqref="AR24:AT24 AR26:AT26 AR28:AT28 AR30:AT30 AR32:AT32 AR34:AT34 AR36:AT36 AR38:AT38 AR40:AT40 AR42:AT42">
    <cfRule type="containsText" dxfId="169" priority="179" operator="containsText" text="A">
      <formula>NOT(ISERROR(SEARCH("A",AR24)))</formula>
    </cfRule>
  </conditionalFormatting>
  <conditionalFormatting sqref="AR24:AT24 AR26:AT26 AR28:AT28 AR30:AT30 AR32:AT32 AR34:AT34 AR36:AT36 AR38:AT38 AR40:AT40 AR42:AT42">
    <cfRule type="containsText" dxfId="168" priority="165" stopIfTrue="1" operator="containsText" text="G">
      <formula>NOT(ISERROR(SEARCH("G",AR24)))</formula>
    </cfRule>
    <cfRule type="containsText" dxfId="167" priority="176" stopIfTrue="1" operator="containsText" text="B">
      <formula>NOT(ISERROR(SEARCH("B",AR24)))</formula>
    </cfRule>
    <cfRule type="containsText" dxfId="166" priority="177" stopIfTrue="1" operator="containsText" text="F">
      <formula>NOT(ISERROR(SEARCH("F",AR24)))</formula>
    </cfRule>
    <cfRule type="containsText" dxfId="165" priority="178" stopIfTrue="1" operator="containsText" text="G">
      <formula>NOT(ISERROR(SEARCH("G",AR24)))</formula>
    </cfRule>
  </conditionalFormatting>
  <conditionalFormatting sqref="AR24:AT24 AR26:AT26 AR28:AT28 AR30:AT30 AR32:AT32 AR34:AT34 AR36:AT36 AR38:AT38 AR40:AT40 AR42:AT42">
    <cfRule type="containsText" dxfId="164" priority="166" stopIfTrue="1" operator="containsText" text="F">
      <formula>NOT(ISERROR(SEARCH("F",AR24)))</formula>
    </cfRule>
    <cfRule type="containsText" dxfId="163" priority="167" stopIfTrue="1" operator="containsText" text="C">
      <formula>NOT(ISERROR(SEARCH("C",AR24)))</formula>
    </cfRule>
    <cfRule type="containsText" dxfId="162" priority="168" stopIfTrue="1" operator="containsText" text="B">
      <formula>NOT(ISERROR(SEARCH("B",AR24)))</formula>
    </cfRule>
    <cfRule type="containsText" dxfId="161" priority="169" stopIfTrue="1" operator="containsText" text="G">
      <formula>NOT(ISERROR(SEARCH("G",AR24)))</formula>
    </cfRule>
    <cfRule type="containsText" dxfId="160" priority="170" stopIfTrue="1" operator="containsText" text="G">
      <formula>NOT(ISERROR(SEARCH("G",AR24)))</formula>
    </cfRule>
    <cfRule type="containsText" dxfId="159" priority="171" stopIfTrue="1" operator="containsText" text="F">
      <formula>NOT(ISERROR(SEARCH("F",AR24)))</formula>
    </cfRule>
    <cfRule type="containsText" dxfId="158" priority="172" stopIfTrue="1" operator="containsText" text="E">
      <formula>NOT(ISERROR(SEARCH("E",AR24)))</formula>
    </cfRule>
    <cfRule type="containsText" dxfId="157" priority="173" stopIfTrue="1" operator="containsText" text="B">
      <formula>NOT(ISERROR(SEARCH("B",AR24)))</formula>
    </cfRule>
    <cfRule type="containsText" dxfId="156" priority="174" stopIfTrue="1" operator="containsText" text="B">
      <formula>NOT(ISERROR(SEARCH("B",AR24)))</formula>
    </cfRule>
    <cfRule type="containsText" dxfId="155" priority="175" stopIfTrue="1" operator="containsText" text="B">
      <formula>NOT(ISERROR(SEARCH("B",AR24)))</formula>
    </cfRule>
  </conditionalFormatting>
  <conditionalFormatting sqref="AN24:AT24 AN26:AT26 AN28:AT28 AN30:AT30 AN32:AT32 AN34:AT34 AN36:AT36 AN38:AT38 AN40:AT40 AN42:AT42 E24:AF24 E26:AF26 E28:K28 E30:K30 E32:K32 E34:K34 E36:K36 E38:K38 E40:K40 E42:K42 S42:AF42 S40:AF40 S38:AF38 S36:AF36 S34:AF34 S32:AF32 S30:AF30 S28:AF28">
    <cfRule type="expression" dxfId="154" priority="164">
      <formula>AND(DAY(E24)=6,MONTH(E24)=7)</formula>
    </cfRule>
  </conditionalFormatting>
  <conditionalFormatting sqref="AG23:AO23 AG25:AO25 AG27:AO27 AG29:AO29 AG31:AO31 AG33:AO33 AG35:AO35 AG37:AO37 AG39:AO39 AG41:AO41">
    <cfRule type="containsText" dxfId="153" priority="160" operator="containsText" text="E">
      <formula>NOT(ISERROR(SEARCH("E",AG23)))</formula>
    </cfRule>
    <cfRule type="containsText" dxfId="152" priority="161" operator="containsText" text="D">
      <formula>NOT(ISERROR(SEARCH("D",AG23)))</formula>
    </cfRule>
    <cfRule type="containsText" dxfId="151" priority="162" operator="containsText" text="C">
      <formula>NOT(ISERROR(SEARCH("C",AG23)))</formula>
    </cfRule>
    <cfRule type="containsText" dxfId="150" priority="163" operator="containsText" text="B">
      <formula>NOT(ISERROR(SEARCH("B",AG23)))</formula>
    </cfRule>
  </conditionalFormatting>
  <conditionalFormatting sqref="AH23:AO23 AH25:AO25 AH27:AO27 AH29:AO29 AH31:AO31 AH33:AO33 AH35:AO35 AH37:AO37 AH39:AO39 AH41:AO41">
    <cfRule type="expression" dxfId="149" priority="159">
      <formula>DAY(AH23)&lt;15</formula>
    </cfRule>
  </conditionalFormatting>
  <conditionalFormatting sqref="AG23:AO23 AG25:AO25 AG27:AO27 AG29:AO29 AG31:AO31 AG33:AO33 AG35:AO35 AG37:AO37 AG39:AO39 AG41:AO41">
    <cfRule type="expression" dxfId="148" priority="158">
      <formula>AND(DAY(AG23)=6,MONTH(AG23)=7)</formula>
    </cfRule>
  </conditionalFormatting>
  <conditionalFormatting sqref="AG24:AM24 AG26:AM26 AG28:AM28 AG30:AM30 AG32:AM32 AG34:AM34 AG36:AM36 AG38:AM38 AG40:AM40 AG42:AM42">
    <cfRule type="containsText" dxfId="147" priority="157" operator="containsText" text="A">
      <formula>NOT(ISERROR(SEARCH("A",AG24)))</formula>
    </cfRule>
  </conditionalFormatting>
  <conditionalFormatting sqref="AG24:AM24 AG26:AM26 AG28:AM28 AG30:AM30 AG32:AM32 AG34:AM34 AG36:AM36 AG38:AM38 AG40:AM40 AG42:AM42">
    <cfRule type="containsText" dxfId="146" priority="153" operator="containsText" text="E">
      <formula>NOT(ISERROR(SEARCH("E",AG24)))</formula>
    </cfRule>
    <cfRule type="containsText" dxfId="145" priority="154" operator="containsText" text="D">
      <formula>NOT(ISERROR(SEARCH("D",AG24)))</formula>
    </cfRule>
    <cfRule type="containsText" dxfId="144" priority="155" operator="containsText" text="C">
      <formula>NOT(ISERROR(SEARCH("C",AG24)))</formula>
    </cfRule>
    <cfRule type="containsText" dxfId="143" priority="156" operator="containsText" text="B">
      <formula>NOT(ISERROR(SEARCH("B",AG24)))</formula>
    </cfRule>
  </conditionalFormatting>
  <conditionalFormatting sqref="AG24:AJ24 AG26:AJ26 AG28:AJ28 AG30:AJ30 AG32:AJ32 AG34:AJ34 AG36:AJ36 AG38:AJ38 AG40:AJ40 AG42:AJ42">
    <cfRule type="containsText" dxfId="142" priority="139" stopIfTrue="1" operator="containsText" text="G">
      <formula>NOT(ISERROR(SEARCH("G",AG24)))</formula>
    </cfRule>
    <cfRule type="containsText" dxfId="141" priority="150" stopIfTrue="1" operator="containsText" text="B">
      <formula>NOT(ISERROR(SEARCH("B",AG24)))</formula>
    </cfRule>
    <cfRule type="containsText" dxfId="140" priority="151" stopIfTrue="1" operator="containsText" text="F">
      <formula>NOT(ISERROR(SEARCH("F",AG24)))</formula>
    </cfRule>
    <cfRule type="containsText" dxfId="139" priority="152" stopIfTrue="1" operator="containsText" text="G">
      <formula>NOT(ISERROR(SEARCH("G",AG24)))</formula>
    </cfRule>
  </conditionalFormatting>
  <conditionalFormatting sqref="AG24:AJ24 AG26:AJ26 AG28:AJ28 AG30:AJ30 AG32:AJ32 AG34:AJ34 AG36:AJ36 AG38:AJ38 AG40:AJ40 AG42:AJ42">
    <cfRule type="containsText" dxfId="138" priority="140" stopIfTrue="1" operator="containsText" text="F">
      <formula>NOT(ISERROR(SEARCH("F",AG24)))</formula>
    </cfRule>
    <cfRule type="containsText" dxfId="137" priority="141" stopIfTrue="1" operator="containsText" text="C">
      <formula>NOT(ISERROR(SEARCH("C",AG24)))</formula>
    </cfRule>
    <cfRule type="containsText" dxfId="136" priority="142" stopIfTrue="1" operator="containsText" text="B">
      <formula>NOT(ISERROR(SEARCH("B",AG24)))</formula>
    </cfRule>
    <cfRule type="containsText" dxfId="135" priority="143" stopIfTrue="1" operator="containsText" text="G">
      <formula>NOT(ISERROR(SEARCH("G",AG24)))</formula>
    </cfRule>
    <cfRule type="containsText" dxfId="134" priority="144" stopIfTrue="1" operator="containsText" text="G">
      <formula>NOT(ISERROR(SEARCH("G",AG24)))</formula>
    </cfRule>
    <cfRule type="containsText" dxfId="133" priority="145" stopIfTrue="1" operator="containsText" text="F">
      <formula>NOT(ISERROR(SEARCH("F",AG24)))</formula>
    </cfRule>
    <cfRule type="containsText" dxfId="132" priority="146" stopIfTrue="1" operator="containsText" text="E">
      <formula>NOT(ISERROR(SEARCH("E",AG24)))</formula>
    </cfRule>
    <cfRule type="containsText" dxfId="131" priority="147" stopIfTrue="1" operator="containsText" text="B">
      <formula>NOT(ISERROR(SEARCH("B",AG24)))</formula>
    </cfRule>
    <cfRule type="containsText" dxfId="130" priority="148" stopIfTrue="1" operator="containsText" text="B">
      <formula>NOT(ISERROR(SEARCH("B",AG24)))</formula>
    </cfRule>
    <cfRule type="containsText" dxfId="129" priority="149" stopIfTrue="1" operator="containsText" text="B">
      <formula>NOT(ISERROR(SEARCH("B",AG24)))</formula>
    </cfRule>
  </conditionalFormatting>
  <conditionalFormatting sqref="AK24:AM24 AK26:AM26 AK28:AM28 AK30:AM30 AK32:AM32 AK34:AM34 AK36:AM36 AK38:AM38 AK40:AM40 AK42:AM42">
    <cfRule type="containsText" dxfId="128" priority="138" operator="containsText" text="A">
      <formula>NOT(ISERROR(SEARCH("A",AK24)))</formula>
    </cfRule>
  </conditionalFormatting>
  <conditionalFormatting sqref="AK24:AM24 AK26:AM26 AK28:AM28 AK30:AM30 AK32:AM32 AK34:AM34 AK36:AM36 AK38:AM38 AK40:AM40 AK42:AM42">
    <cfRule type="containsText" dxfId="127" priority="137" operator="containsText" text="A">
      <formula>NOT(ISERROR(SEARCH("A",AK24)))</formula>
    </cfRule>
  </conditionalFormatting>
  <conditionalFormatting sqref="AK24:AM24 AK26:AM26 AK28:AM28 AK30:AM30 AK32:AM32 AK34:AM34 AK36:AM36 AK38:AM38 AK40:AM40 AK42:AM42">
    <cfRule type="containsText" dxfId="126" priority="123" stopIfTrue="1" operator="containsText" text="G">
      <formula>NOT(ISERROR(SEARCH("G",AK24)))</formula>
    </cfRule>
    <cfRule type="containsText" dxfId="125" priority="134" stopIfTrue="1" operator="containsText" text="B">
      <formula>NOT(ISERROR(SEARCH("B",AK24)))</formula>
    </cfRule>
    <cfRule type="containsText" dxfId="124" priority="135" stopIfTrue="1" operator="containsText" text="F">
      <formula>NOT(ISERROR(SEARCH("F",AK24)))</formula>
    </cfRule>
    <cfRule type="containsText" dxfId="123" priority="136" stopIfTrue="1" operator="containsText" text="G">
      <formula>NOT(ISERROR(SEARCH("G",AK24)))</formula>
    </cfRule>
  </conditionalFormatting>
  <conditionalFormatting sqref="AK24:AM24 AK26:AM26 AK28:AM28 AK30:AM30 AK32:AM32 AK34:AM34 AK36:AM36 AK38:AM38 AK40:AM40 AK42:AM42">
    <cfRule type="containsText" dxfId="122" priority="124" stopIfTrue="1" operator="containsText" text="F">
      <formula>NOT(ISERROR(SEARCH("F",AK24)))</formula>
    </cfRule>
    <cfRule type="containsText" dxfId="121" priority="125" stopIfTrue="1" operator="containsText" text="C">
      <formula>NOT(ISERROR(SEARCH("C",AK24)))</formula>
    </cfRule>
    <cfRule type="containsText" dxfId="120" priority="126" stopIfTrue="1" operator="containsText" text="B">
      <formula>NOT(ISERROR(SEARCH("B",AK24)))</formula>
    </cfRule>
    <cfRule type="containsText" dxfId="119" priority="127" stopIfTrue="1" operator="containsText" text="G">
      <formula>NOT(ISERROR(SEARCH("G",AK24)))</formula>
    </cfRule>
    <cfRule type="containsText" dxfId="118" priority="128" stopIfTrue="1" operator="containsText" text="G">
      <formula>NOT(ISERROR(SEARCH("G",AK24)))</formula>
    </cfRule>
    <cfRule type="containsText" dxfId="117" priority="129" stopIfTrue="1" operator="containsText" text="F">
      <formula>NOT(ISERROR(SEARCH("F",AK24)))</formula>
    </cfRule>
    <cfRule type="containsText" dxfId="116" priority="130" stopIfTrue="1" operator="containsText" text="E">
      <formula>NOT(ISERROR(SEARCH("E",AK24)))</formula>
    </cfRule>
    <cfRule type="containsText" dxfId="115" priority="131" stopIfTrue="1" operator="containsText" text="B">
      <formula>NOT(ISERROR(SEARCH("B",AK24)))</formula>
    </cfRule>
    <cfRule type="containsText" dxfId="114" priority="132" stopIfTrue="1" operator="containsText" text="B">
      <formula>NOT(ISERROR(SEARCH("B",AK24)))</formula>
    </cfRule>
    <cfRule type="containsText" dxfId="113" priority="133" stopIfTrue="1" operator="containsText" text="B">
      <formula>NOT(ISERROR(SEARCH("B",AK24)))</formula>
    </cfRule>
  </conditionalFormatting>
  <conditionalFormatting sqref="AG24:AM24 AG26:AM26 AG28:AM28 AG30:AM30 AG32:AM32 AG34:AM34 AG36:AM36 AG38:AM38 AG40:AM40 AG42:AM42">
    <cfRule type="expression" dxfId="112" priority="122">
      <formula>AND(DAY(AG24)=6,MONTH(AG24)=7)</formula>
    </cfRule>
  </conditionalFormatting>
  <conditionalFormatting sqref="P27:R27 P29:R29 L31:R31">
    <cfRule type="containsText" dxfId="111" priority="118" operator="containsText" text="E">
      <formula>NOT(ISERROR(SEARCH("E",L27)))</formula>
    </cfRule>
    <cfRule type="containsText" dxfId="110" priority="119" operator="containsText" text="D">
      <formula>NOT(ISERROR(SEARCH("D",L27)))</formula>
    </cfRule>
    <cfRule type="containsText" dxfId="109" priority="120" operator="containsText" text="C">
      <formula>NOT(ISERROR(SEARCH("C",L27)))</formula>
    </cfRule>
    <cfRule type="containsText" dxfId="108" priority="121" operator="containsText" text="B">
      <formula>NOT(ISERROR(SEARCH("B",L27)))</formula>
    </cfRule>
  </conditionalFormatting>
  <conditionalFormatting sqref="L31:N31">
    <cfRule type="expression" dxfId="107" priority="117">
      <formula>DAY(L31)&gt;7</formula>
    </cfRule>
  </conditionalFormatting>
  <conditionalFormatting sqref="P27:R27 P29:R29 L31:R31">
    <cfRule type="expression" dxfId="106" priority="116">
      <formula>AND(DAY(L27)=6,MONTH(L27)=7)</formula>
    </cfRule>
  </conditionalFormatting>
  <conditionalFormatting sqref="L28:R28 L30:R30 L32:R32">
    <cfRule type="containsText" dxfId="105" priority="115" operator="containsText" text="A">
      <formula>NOT(ISERROR(SEARCH("A",L28)))</formula>
    </cfRule>
  </conditionalFormatting>
  <conditionalFormatting sqref="L28:R28 L30:R30 L32:R32">
    <cfRule type="containsText" dxfId="104" priority="111" operator="containsText" text="E">
      <formula>NOT(ISERROR(SEARCH("E",L28)))</formula>
    </cfRule>
    <cfRule type="containsText" dxfId="103" priority="112" operator="containsText" text="D">
      <formula>NOT(ISERROR(SEARCH("D",L28)))</formula>
    </cfRule>
    <cfRule type="containsText" dxfId="102" priority="113" operator="containsText" text="C">
      <formula>NOT(ISERROR(SEARCH("C",L28)))</formula>
    </cfRule>
    <cfRule type="containsText" dxfId="101" priority="114" operator="containsText" text="B">
      <formula>NOT(ISERROR(SEARCH("B",L28)))</formula>
    </cfRule>
  </conditionalFormatting>
  <conditionalFormatting sqref="L28:R28 L30:R30 L32:R32">
    <cfRule type="containsText" dxfId="100" priority="97" stopIfTrue="1" operator="containsText" text="G">
      <formula>NOT(ISERROR(SEARCH("G",L28)))</formula>
    </cfRule>
    <cfRule type="containsText" dxfId="99" priority="108" stopIfTrue="1" operator="containsText" text="B">
      <formula>NOT(ISERROR(SEARCH("B",L28)))</formula>
    </cfRule>
    <cfRule type="containsText" dxfId="98" priority="109" stopIfTrue="1" operator="containsText" text="F">
      <formula>NOT(ISERROR(SEARCH("F",L28)))</formula>
    </cfRule>
    <cfRule type="containsText" dxfId="97" priority="110" stopIfTrue="1" operator="containsText" text="G">
      <formula>NOT(ISERROR(SEARCH("G",L28)))</formula>
    </cfRule>
  </conditionalFormatting>
  <conditionalFormatting sqref="L28:R28 L30:R30 L32:R32">
    <cfRule type="containsText" dxfId="96" priority="98" stopIfTrue="1" operator="containsText" text="F">
      <formula>NOT(ISERROR(SEARCH("F",L28)))</formula>
    </cfRule>
    <cfRule type="containsText" dxfId="95" priority="99" stopIfTrue="1" operator="containsText" text="C">
      <formula>NOT(ISERROR(SEARCH("C",L28)))</formula>
    </cfRule>
    <cfRule type="containsText" dxfId="94" priority="100" stopIfTrue="1" operator="containsText" text="B">
      <formula>NOT(ISERROR(SEARCH("B",L28)))</formula>
    </cfRule>
    <cfRule type="containsText" dxfId="93" priority="101" stopIfTrue="1" operator="containsText" text="G">
      <formula>NOT(ISERROR(SEARCH("G",L28)))</formula>
    </cfRule>
    <cfRule type="containsText" dxfId="92" priority="102" stopIfTrue="1" operator="containsText" text="G">
      <formula>NOT(ISERROR(SEARCH("G",L28)))</formula>
    </cfRule>
    <cfRule type="containsText" dxfId="91" priority="103" stopIfTrue="1" operator="containsText" text="F">
      <formula>NOT(ISERROR(SEARCH("F",L28)))</formula>
    </cfRule>
    <cfRule type="containsText" dxfId="90" priority="104" stopIfTrue="1" operator="containsText" text="E">
      <formula>NOT(ISERROR(SEARCH("E",L28)))</formula>
    </cfRule>
    <cfRule type="containsText" dxfId="89" priority="105" stopIfTrue="1" operator="containsText" text="B">
      <formula>NOT(ISERROR(SEARCH("B",L28)))</formula>
    </cfRule>
    <cfRule type="containsText" dxfId="88" priority="106" stopIfTrue="1" operator="containsText" text="B">
      <formula>NOT(ISERROR(SEARCH("B",L28)))</formula>
    </cfRule>
    <cfRule type="containsText" dxfId="87" priority="107" stopIfTrue="1" operator="containsText" text="B">
      <formula>NOT(ISERROR(SEARCH("B",L28)))</formula>
    </cfRule>
  </conditionalFormatting>
  <conditionalFormatting sqref="L28:R28 L30:R30 L32:R32">
    <cfRule type="expression" dxfId="86" priority="96">
      <formula>AND(DAY(L28)=6,MONTH(L28)=7)</formula>
    </cfRule>
  </conditionalFormatting>
  <conditionalFormatting sqref="L27:O27">
    <cfRule type="containsText" dxfId="85" priority="92" operator="containsText" text="E">
      <formula>NOT(ISERROR(SEARCH("E",L27)))</formula>
    </cfRule>
    <cfRule type="containsText" dxfId="84" priority="93" operator="containsText" text="D">
      <formula>NOT(ISERROR(SEARCH("D",L27)))</formula>
    </cfRule>
    <cfRule type="containsText" dxfId="83" priority="94" operator="containsText" text="C">
      <formula>NOT(ISERROR(SEARCH("C",L27)))</formula>
    </cfRule>
    <cfRule type="containsText" dxfId="82" priority="95" operator="containsText" text="B">
      <formula>NOT(ISERROR(SEARCH("B",L27)))</formula>
    </cfRule>
  </conditionalFormatting>
  <conditionalFormatting sqref="L27:O27">
    <cfRule type="expression" dxfId="81" priority="91">
      <formula>AND(DAY(L27)=6,MONTH(L27)=7)</formula>
    </cfRule>
  </conditionalFormatting>
  <conditionalFormatting sqref="L29:O29">
    <cfRule type="expression" dxfId="80" priority="86">
      <formula>AND(DAY(L29)=6,MONTH(L29)=7)</formula>
    </cfRule>
  </conditionalFormatting>
  <conditionalFormatting sqref="P33:R33 P35:R35 P37:R37 P39:R39 P41:R41">
    <cfRule type="containsText" dxfId="79" priority="82" operator="containsText" text="E">
      <formula>NOT(ISERROR(SEARCH("E",P33)))</formula>
    </cfRule>
    <cfRule type="containsText" dxfId="78" priority="83" operator="containsText" text="D">
      <formula>NOT(ISERROR(SEARCH("D",P33)))</formula>
    </cfRule>
    <cfRule type="containsText" dxfId="77" priority="84" operator="containsText" text="C">
      <formula>NOT(ISERROR(SEARCH("C",P33)))</formula>
    </cfRule>
    <cfRule type="containsText" dxfId="76" priority="85" operator="containsText" text="B">
      <formula>NOT(ISERROR(SEARCH("B",P33)))</formula>
    </cfRule>
  </conditionalFormatting>
  <conditionalFormatting sqref="P33:R33 P35:R35 P37:R37 P39:R39 P41:R41">
    <cfRule type="expression" dxfId="75" priority="81">
      <formula>AND(DAY(P33)=6,MONTH(P33)=7)</formula>
    </cfRule>
  </conditionalFormatting>
  <conditionalFormatting sqref="L34:R34 L36:R36 L38:R38 L40:R40 L42:O42 Q42:R42">
    <cfRule type="containsText" dxfId="74" priority="80" operator="containsText" text="A">
      <formula>NOT(ISERROR(SEARCH("A",L34)))</formula>
    </cfRule>
  </conditionalFormatting>
  <conditionalFormatting sqref="L34:R34 L36:R36 L38:R38 L40:R40 L42:O42 Q42:R42">
    <cfRule type="containsText" dxfId="73" priority="76" operator="containsText" text="E">
      <formula>NOT(ISERROR(SEARCH("E",L34)))</formula>
    </cfRule>
    <cfRule type="containsText" dxfId="72" priority="77" operator="containsText" text="D">
      <formula>NOT(ISERROR(SEARCH("D",L34)))</formula>
    </cfRule>
    <cfRule type="containsText" dxfId="71" priority="78" operator="containsText" text="C">
      <formula>NOT(ISERROR(SEARCH("C",L34)))</formula>
    </cfRule>
    <cfRule type="containsText" dxfId="70" priority="79" operator="containsText" text="B">
      <formula>NOT(ISERROR(SEARCH("B",L34)))</formula>
    </cfRule>
  </conditionalFormatting>
  <conditionalFormatting sqref="L34:R34 L36:R36 L38:R38 L40:R40 L42:O42 Q42:R42">
    <cfRule type="containsText" dxfId="69" priority="62" stopIfTrue="1" operator="containsText" text="G">
      <formula>NOT(ISERROR(SEARCH("G",L34)))</formula>
    </cfRule>
    <cfRule type="containsText" dxfId="68" priority="73" stopIfTrue="1" operator="containsText" text="B">
      <formula>NOT(ISERROR(SEARCH("B",L34)))</formula>
    </cfRule>
    <cfRule type="containsText" dxfId="67" priority="74" stopIfTrue="1" operator="containsText" text="F">
      <formula>NOT(ISERROR(SEARCH("F",L34)))</formula>
    </cfRule>
    <cfRule type="containsText" dxfId="66" priority="75" stopIfTrue="1" operator="containsText" text="G">
      <formula>NOT(ISERROR(SEARCH("G",L34)))</formula>
    </cfRule>
  </conditionalFormatting>
  <conditionalFormatting sqref="L34:R34 L36:R36 L38:R38 L40:R40 L42:O42 Q42:R42">
    <cfRule type="containsText" dxfId="65" priority="63" stopIfTrue="1" operator="containsText" text="F">
      <formula>NOT(ISERROR(SEARCH("F",L34)))</formula>
    </cfRule>
    <cfRule type="containsText" dxfId="64" priority="64" stopIfTrue="1" operator="containsText" text="C">
      <formula>NOT(ISERROR(SEARCH("C",L34)))</formula>
    </cfRule>
    <cfRule type="containsText" dxfId="63" priority="65" stopIfTrue="1" operator="containsText" text="B">
      <formula>NOT(ISERROR(SEARCH("B",L34)))</formula>
    </cfRule>
    <cfRule type="containsText" dxfId="62" priority="66" stopIfTrue="1" operator="containsText" text="G">
      <formula>NOT(ISERROR(SEARCH("G",L34)))</formula>
    </cfRule>
    <cfRule type="containsText" dxfId="61" priority="67" stopIfTrue="1" operator="containsText" text="G">
      <formula>NOT(ISERROR(SEARCH("G",L34)))</formula>
    </cfRule>
    <cfRule type="containsText" dxfId="60" priority="68" stopIfTrue="1" operator="containsText" text="F">
      <formula>NOT(ISERROR(SEARCH("F",L34)))</formula>
    </cfRule>
    <cfRule type="containsText" dxfId="59" priority="69" stopIfTrue="1" operator="containsText" text="E">
      <formula>NOT(ISERROR(SEARCH("E",L34)))</formula>
    </cfRule>
    <cfRule type="containsText" dxfId="58" priority="70" stopIfTrue="1" operator="containsText" text="B">
      <formula>NOT(ISERROR(SEARCH("B",L34)))</formula>
    </cfRule>
    <cfRule type="containsText" dxfId="57" priority="71" stopIfTrue="1" operator="containsText" text="B">
      <formula>NOT(ISERROR(SEARCH("B",L34)))</formula>
    </cfRule>
    <cfRule type="containsText" dxfId="56" priority="72" stopIfTrue="1" operator="containsText" text="B">
      <formula>NOT(ISERROR(SEARCH("B",L34)))</formula>
    </cfRule>
  </conditionalFormatting>
  <conditionalFormatting sqref="L34:R34 L36:R36 L38:R38 L40:R40 L42:O42 Q42:R42">
    <cfRule type="expression" dxfId="55" priority="61">
      <formula>AND(DAY(L34)=6,MONTH(L34)=7)</formula>
    </cfRule>
  </conditionalFormatting>
  <conditionalFormatting sqref="L33:O33 L35:O35 L37:O37 L39:O39 L41:O41">
    <cfRule type="containsText" dxfId="54" priority="57" operator="containsText" text="E">
      <formula>NOT(ISERROR(SEARCH("E",L33)))</formula>
    </cfRule>
    <cfRule type="containsText" dxfId="53" priority="58" operator="containsText" text="D">
      <formula>NOT(ISERROR(SEARCH("D",L33)))</formula>
    </cfRule>
    <cfRule type="containsText" dxfId="52" priority="59" operator="containsText" text="C">
      <formula>NOT(ISERROR(SEARCH("C",L33)))</formula>
    </cfRule>
    <cfRule type="containsText" dxfId="51" priority="60" operator="containsText" text="B">
      <formula>NOT(ISERROR(SEARCH("B",L33)))</formula>
    </cfRule>
  </conditionalFormatting>
  <conditionalFormatting sqref="L33:O33 L35:O35 L37:O37 L39:O39 L41:O41">
    <cfRule type="expression" dxfId="50" priority="56">
      <formula>AND(DAY(L33)=6,MONTH(L33)=7)</formula>
    </cfRule>
  </conditionalFormatting>
  <conditionalFormatting sqref="N23">
    <cfRule type="containsText" dxfId="49" priority="52" operator="containsText" text="E">
      <formula>NOT(ISERROR(SEARCH("E",N23)))</formula>
    </cfRule>
    <cfRule type="containsText" dxfId="48" priority="53" operator="containsText" text="D">
      <formula>NOT(ISERROR(SEARCH("D",N23)))</formula>
    </cfRule>
    <cfRule type="containsText" dxfId="47" priority="54" operator="containsText" text="C">
      <formula>NOT(ISERROR(SEARCH("C",N23)))</formula>
    </cfRule>
    <cfRule type="containsText" dxfId="46" priority="55" operator="containsText" text="B">
      <formula>NOT(ISERROR(SEARCH("B",N23)))</formula>
    </cfRule>
  </conditionalFormatting>
  <conditionalFormatting sqref="N23">
    <cfRule type="expression" dxfId="45" priority="51">
      <formula>AND(DAY(N23)=6,MONTH(N23)=7)</formula>
    </cfRule>
  </conditionalFormatting>
  <conditionalFormatting sqref="G23">
    <cfRule type="containsText" dxfId="44" priority="47" operator="containsText" text="E">
      <formula>NOT(ISERROR(SEARCH("E",G23)))</formula>
    </cfRule>
    <cfRule type="containsText" dxfId="43" priority="48" operator="containsText" text="D">
      <formula>NOT(ISERROR(SEARCH("D",G23)))</formula>
    </cfRule>
    <cfRule type="containsText" dxfId="42" priority="49" operator="containsText" text="C">
      <formula>NOT(ISERROR(SEARCH("C",G23)))</formula>
    </cfRule>
    <cfRule type="containsText" dxfId="41" priority="50" operator="containsText" text="B">
      <formula>NOT(ISERROR(SEARCH("B",G23)))</formula>
    </cfRule>
  </conditionalFormatting>
  <conditionalFormatting sqref="G23">
    <cfRule type="expression" dxfId="40" priority="46">
      <formula>DAY(G23)&gt;7</formula>
    </cfRule>
  </conditionalFormatting>
  <conditionalFormatting sqref="G23">
    <cfRule type="expression" dxfId="39" priority="45">
      <formula>AND(DAY(G23)=6,MONTH(G23)=7)</formula>
    </cfRule>
  </conditionalFormatting>
  <conditionalFormatting sqref="G27">
    <cfRule type="containsText" dxfId="38" priority="41" operator="containsText" text="E">
      <formula>NOT(ISERROR(SEARCH("E",G27)))</formula>
    </cfRule>
    <cfRule type="containsText" dxfId="37" priority="42" operator="containsText" text="D">
      <formula>NOT(ISERROR(SEARCH("D",G27)))</formula>
    </cfRule>
    <cfRule type="containsText" dxfId="36" priority="43" operator="containsText" text="C">
      <formula>NOT(ISERROR(SEARCH("C",G27)))</formula>
    </cfRule>
    <cfRule type="containsText" dxfId="35" priority="44" operator="containsText" text="B">
      <formula>NOT(ISERROR(SEARCH("B",G27)))</formula>
    </cfRule>
  </conditionalFormatting>
  <conditionalFormatting sqref="G27">
    <cfRule type="expression" dxfId="34" priority="40">
      <formula>DAY(G27)&gt;7</formula>
    </cfRule>
  </conditionalFormatting>
  <conditionalFormatting sqref="G27">
    <cfRule type="expression" dxfId="33" priority="39">
      <formula>AND(DAY(G27)=6,MONTH(G27)=7)</formula>
    </cfRule>
  </conditionalFormatting>
  <conditionalFormatting sqref="G29">
    <cfRule type="containsText" dxfId="32" priority="35" operator="containsText" text="E">
      <formula>NOT(ISERROR(SEARCH("E",G29)))</formula>
    </cfRule>
    <cfRule type="containsText" dxfId="31" priority="36" operator="containsText" text="D">
      <formula>NOT(ISERROR(SEARCH("D",G29)))</formula>
    </cfRule>
    <cfRule type="containsText" dxfId="30" priority="37" operator="containsText" text="C">
      <formula>NOT(ISERROR(SEARCH("C",G29)))</formula>
    </cfRule>
    <cfRule type="containsText" dxfId="29" priority="38" operator="containsText" text="B">
      <formula>NOT(ISERROR(SEARCH("B",G29)))</formula>
    </cfRule>
  </conditionalFormatting>
  <conditionalFormatting sqref="G29">
    <cfRule type="expression" dxfId="28" priority="34">
      <formula>DAY(G29)&gt;7</formula>
    </cfRule>
  </conditionalFormatting>
  <conditionalFormatting sqref="G29">
    <cfRule type="expression" dxfId="27" priority="33">
      <formula>AND(DAY(G29)=6,MONTH(G29)=7)</formula>
    </cfRule>
  </conditionalFormatting>
  <conditionalFormatting sqref="G39">
    <cfRule type="expression" dxfId="26" priority="28">
      <formula>DAY(G39)&gt;7</formula>
    </cfRule>
  </conditionalFormatting>
  <conditionalFormatting sqref="G39">
    <cfRule type="expression" dxfId="25" priority="27">
      <formula>AND(DAY(G39)=6,MONTH(G39)=7)</formula>
    </cfRule>
  </conditionalFormatting>
  <conditionalFormatting sqref="G33">
    <cfRule type="containsText" dxfId="24" priority="23" operator="containsText" text="E">
      <formula>NOT(ISERROR(SEARCH("E",G33)))</formula>
    </cfRule>
    <cfRule type="containsText" dxfId="23" priority="24" operator="containsText" text="D">
      <formula>NOT(ISERROR(SEARCH("D",G33)))</formula>
    </cfRule>
    <cfRule type="containsText" dxfId="22" priority="25" operator="containsText" text="C">
      <formula>NOT(ISERROR(SEARCH("C",G33)))</formula>
    </cfRule>
    <cfRule type="containsText" dxfId="21" priority="26" operator="containsText" text="B">
      <formula>NOT(ISERROR(SEARCH("B",G33)))</formula>
    </cfRule>
  </conditionalFormatting>
  <conditionalFormatting sqref="G33">
    <cfRule type="expression" dxfId="20" priority="22">
      <formula>DAY(G33)&gt;7</formula>
    </cfRule>
  </conditionalFormatting>
  <conditionalFormatting sqref="G33">
    <cfRule type="expression" dxfId="19" priority="21">
      <formula>AND(DAY(G33)=6,MONTH(G33)=7)</formula>
    </cfRule>
  </conditionalFormatting>
  <conditionalFormatting sqref="P42">
    <cfRule type="containsText" dxfId="18" priority="20" operator="containsText" text="A">
      <formula>NOT(ISERROR(SEARCH("A",P42)))</formula>
    </cfRule>
  </conditionalFormatting>
  <conditionalFormatting sqref="P42">
    <cfRule type="containsText" dxfId="17" priority="16" operator="containsText" text="E">
      <formula>NOT(ISERROR(SEARCH("E",P42)))</formula>
    </cfRule>
    <cfRule type="containsText" dxfId="16" priority="17" operator="containsText" text="D">
      <formula>NOT(ISERROR(SEARCH("D",P42)))</formula>
    </cfRule>
    <cfRule type="containsText" dxfId="15" priority="18" operator="containsText" text="C">
      <formula>NOT(ISERROR(SEARCH("C",P42)))</formula>
    </cfRule>
    <cfRule type="containsText" dxfId="14" priority="19" operator="containsText" text="B">
      <formula>NOT(ISERROR(SEARCH("B",P42)))</formula>
    </cfRule>
  </conditionalFormatting>
  <conditionalFormatting sqref="P42">
    <cfRule type="containsText" dxfId="13" priority="2" stopIfTrue="1" operator="containsText" text="G">
      <formula>NOT(ISERROR(SEARCH("G",P42)))</formula>
    </cfRule>
    <cfRule type="containsText" dxfId="12" priority="13" stopIfTrue="1" operator="containsText" text="B">
      <formula>NOT(ISERROR(SEARCH("B",P42)))</formula>
    </cfRule>
    <cfRule type="containsText" dxfId="11" priority="14" stopIfTrue="1" operator="containsText" text="F">
      <formula>NOT(ISERROR(SEARCH("F",P42)))</formula>
    </cfRule>
    <cfRule type="containsText" dxfId="10" priority="15" stopIfTrue="1" operator="containsText" text="G">
      <formula>NOT(ISERROR(SEARCH("G",P42)))</formula>
    </cfRule>
  </conditionalFormatting>
  <conditionalFormatting sqref="P42">
    <cfRule type="containsText" dxfId="9" priority="3" stopIfTrue="1" operator="containsText" text="F">
      <formula>NOT(ISERROR(SEARCH("F",P42)))</formula>
    </cfRule>
    <cfRule type="containsText" dxfId="8" priority="4" stopIfTrue="1" operator="containsText" text="C">
      <formula>NOT(ISERROR(SEARCH("C",P42)))</formula>
    </cfRule>
    <cfRule type="containsText" dxfId="7" priority="5" stopIfTrue="1" operator="containsText" text="B">
      <formula>NOT(ISERROR(SEARCH("B",P42)))</formula>
    </cfRule>
    <cfRule type="containsText" dxfId="6" priority="6" stopIfTrue="1" operator="containsText" text="G">
      <formula>NOT(ISERROR(SEARCH("G",P42)))</formula>
    </cfRule>
    <cfRule type="containsText" dxfId="5" priority="7" stopIfTrue="1" operator="containsText" text="G">
      <formula>NOT(ISERROR(SEARCH("G",P42)))</formula>
    </cfRule>
    <cfRule type="containsText" dxfId="4" priority="8" stopIfTrue="1" operator="containsText" text="F">
      <formula>NOT(ISERROR(SEARCH("F",P42)))</formula>
    </cfRule>
    <cfRule type="containsText" dxfId="3" priority="9" stopIfTrue="1" operator="containsText" text="E">
      <formula>NOT(ISERROR(SEARCH("E",P42)))</formula>
    </cfRule>
    <cfRule type="containsText" dxfId="2" priority="10" stopIfTrue="1" operator="containsText" text="B">
      <formula>NOT(ISERROR(SEARCH("B",P42)))</formula>
    </cfRule>
    <cfRule type="containsText" dxfId="1" priority="11" stopIfTrue="1" operator="containsText" text="B">
      <formula>NOT(ISERROR(SEARCH("B",P42)))</formula>
    </cfRule>
    <cfRule type="containsText" dxfId="0" priority="12" stopIfTrue="1" operator="containsText" text="B">
      <formula>NOT(ISERROR(SEARCH("B",P42)))</formula>
    </cfRule>
  </conditionalFormatting>
  <dataValidations count="4">
    <dataValidation type="list" allowBlank="1" showInputMessage="1" showErrorMessage="1" sqref="AT24 AM24">
      <formula1>#REF!</formula1>
    </dataValidation>
    <dataValidation type="list" allowBlank="1" showInputMessage="1" showErrorMessage="1" sqref="AN24:AS24 E38:AT38 E24:AL24 E36:AT36 E40:AT40 E32:AT32 E34:AT34 E30:AT30 E28:AT28 E26:AT26 E22:AT22 E42:AT42">
      <formula1>$X$9:$X$15</formula1>
    </dataValidation>
    <dataValidation type="list" allowBlank="1" showInputMessage="1" showErrorMessage="1" sqref="AN40 AP40:AR40 AN38:AQ38 AK40 AK42:AT42">
      <formula1>$X$8:$X$14</formula1>
    </dataValidation>
    <dataValidation type="list" allowBlank="1" showInputMessage="1" showErrorMessage="1" sqref="B20:D20">
      <formula1>"FEBRERO,MARZO,ABRIL,MAYO"</formula1>
    </dataValidation>
  </dataValidations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PC-RODY</cp:lastModifiedBy>
  <cp:lastPrinted>2019-05-11T20:23:02Z</cp:lastPrinted>
  <dcterms:created xsi:type="dcterms:W3CDTF">2018-02-01T03:33:58Z</dcterms:created>
  <dcterms:modified xsi:type="dcterms:W3CDTF">2019-12-14T11:20:37Z</dcterms:modified>
</cp:coreProperties>
</file>